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E Template Forms\"/>
    </mc:Choice>
  </mc:AlternateContent>
  <bookViews>
    <workbookView xWindow="0" yWindow="0" windowWidth="28800" windowHeight="11835"/>
  </bookViews>
  <sheets>
    <sheet name="HLRW Form" sheetId="1" r:id="rId1"/>
    <sheet name="Instructions" sheetId="4" r:id="rId2"/>
    <sheet name="Sheet1" sheetId="5" state="hidden" r:id="rId3"/>
  </sheets>
  <definedNames>
    <definedName name="_xlnm.Print_Area" localSheetId="0">'HLRW Form'!$A$1:$M$70</definedName>
    <definedName name="_xlnm.Print_Area" localSheetId="1">Instructions!$A$1:$P$56</definedName>
    <definedName name="_xlnm.Print_Area" localSheetId="2">Sheet1!$C$1:$C$59</definedName>
    <definedName name="Rate_Adjustment_Reason">Sheet1!$C$49:$C$55</definedName>
    <definedName name="Rationales">Sheet1!$C$49:$C$55</definedName>
    <definedName name="Trades">Sheet1!$C$7:$C$46</definedName>
    <definedName name="WCI">Sheet1!$C$57:$C$60</definedName>
    <definedName name="Worker_Classification">Sheet1!$C$2:$C$4</definedName>
    <definedName name="Worker_Classification2">Sheet1!$C$2:$C$4</definedName>
  </definedNames>
  <calcPr calcId="162913"/>
</workbook>
</file>

<file path=xl/calcChain.xml><?xml version="1.0" encoding="utf-8"?>
<calcChain xmlns="http://schemas.openxmlformats.org/spreadsheetml/2006/main">
  <c r="L67" i="1" l="1"/>
  <c r="H55" i="4" l="1"/>
  <c r="I23" i="1" l="1"/>
  <c r="M39" i="4" l="1"/>
  <c r="I26" i="1" l="1"/>
  <c r="J26" i="1"/>
  <c r="E58" i="1" l="1"/>
  <c r="E59" i="1"/>
  <c r="E57" i="1"/>
  <c r="H39" i="4"/>
  <c r="D59" i="1"/>
  <c r="D58" i="1"/>
  <c r="D57" i="1"/>
  <c r="M44" i="4" l="1"/>
  <c r="H44" i="4" l="1"/>
  <c r="H34" i="1" l="1"/>
  <c r="I24" i="1" l="1"/>
  <c r="J24" i="1"/>
  <c r="H35" i="1" l="1"/>
  <c r="J19" i="1"/>
  <c r="I19" i="1"/>
  <c r="H30" i="1"/>
  <c r="H32" i="1" s="1"/>
  <c r="I25" i="1"/>
  <c r="J25" i="1"/>
  <c r="I27" i="1"/>
  <c r="J27" i="1"/>
  <c r="J23" i="1"/>
  <c r="J22" i="1"/>
  <c r="I22" i="1"/>
  <c r="I34" i="1" l="1"/>
  <c r="I35" i="1" s="1"/>
  <c r="I38" i="1" s="1"/>
  <c r="J34" i="1"/>
  <c r="J35" i="1" s="1"/>
  <c r="I30" i="1"/>
  <c r="I32" i="1" s="1"/>
  <c r="J30" i="1"/>
  <c r="J32" i="1" s="1"/>
  <c r="H40" i="1"/>
  <c r="H38" i="1"/>
  <c r="H42" i="1"/>
  <c r="H41" i="1"/>
  <c r="H39" i="1"/>
  <c r="I41" i="1" l="1"/>
  <c r="I39" i="1"/>
  <c r="I40" i="1"/>
  <c r="J41" i="1"/>
  <c r="J40" i="1"/>
  <c r="J39" i="1"/>
  <c r="J38" i="1"/>
  <c r="I42" i="1"/>
  <c r="J42" i="1"/>
  <c r="H43" i="1"/>
  <c r="H48" i="1" s="1"/>
  <c r="J43" i="1" l="1"/>
  <c r="J48" i="1" s="1"/>
  <c r="I43" i="1"/>
  <c r="I48" i="1" s="1"/>
</calcChain>
</file>

<file path=xl/sharedStrings.xml><?xml version="1.0" encoding="utf-8"?>
<sst xmlns="http://schemas.openxmlformats.org/spreadsheetml/2006/main" count="155" uniqueCount="142">
  <si>
    <t>Item</t>
  </si>
  <si>
    <t>Regular Time</t>
  </si>
  <si>
    <t>Overtime</t>
  </si>
  <si>
    <t>Double Time</t>
  </si>
  <si>
    <t>Notes</t>
  </si>
  <si>
    <t>Base Labor Rate</t>
  </si>
  <si>
    <t>(print name)</t>
  </si>
  <si>
    <t xml:space="preserve">  Company Name:</t>
  </si>
  <si>
    <t xml:space="preserve">  Signature:</t>
  </si>
  <si>
    <t>CLASSIFICATION:</t>
  </si>
  <si>
    <t>N/A</t>
  </si>
  <si>
    <t xml:space="preserve">  Rates certified by:</t>
  </si>
  <si>
    <t>(put X in appropriate box)</t>
  </si>
  <si>
    <t>Benefit Provided</t>
  </si>
  <si>
    <r>
      <t xml:space="preserve">Burden: Taxes &amp; Insurance </t>
    </r>
    <r>
      <rPr>
        <vertAlign val="superscript"/>
        <sz val="11"/>
        <rFont val="Arial Narrow"/>
        <family val="2"/>
      </rPr>
      <t>2</t>
    </r>
  </si>
  <si>
    <r>
      <rPr>
        <sz val="11"/>
        <rFont val="Arial Narrow"/>
        <family val="2"/>
      </rPr>
      <t>Fringe Benefits:</t>
    </r>
    <r>
      <rPr>
        <vertAlign val="superscript"/>
        <sz val="11"/>
        <rFont val="Arial Narrow"/>
        <family val="2"/>
      </rPr>
      <t xml:space="preserve">  1</t>
    </r>
  </si>
  <si>
    <t>Journeyman</t>
  </si>
  <si>
    <t>Apprentice</t>
  </si>
  <si>
    <t xml:space="preserve"> </t>
  </si>
  <si>
    <t>Benefit         Paid Cash</t>
  </si>
  <si>
    <t>Wage Rate Calculation</t>
  </si>
  <si>
    <t>Benefits Paid Cash</t>
  </si>
  <si>
    <t xml:space="preserve">  By signing below, the submitter certifies and declares under penalty of perjury under the laws of the State of Connecticut that the foregoing is true and correct.</t>
  </si>
  <si>
    <t>DATE:</t>
  </si>
  <si>
    <r>
      <t>Total Cash Hourly Rate</t>
    </r>
    <r>
      <rPr>
        <sz val="9"/>
        <rFont val="Arial Narrow"/>
        <family val="2"/>
      </rPr>
      <t xml:space="preserve"> </t>
    </r>
  </si>
  <si>
    <t>= Base Labor Rate + Benefits Paid Cash</t>
  </si>
  <si>
    <t>Medicare</t>
  </si>
  <si>
    <t>Burden Subtotal</t>
  </si>
  <si>
    <t>See Instructions for Sample Calculation</t>
  </si>
  <si>
    <t>Rate verified annually</t>
  </si>
  <si>
    <t>Included in OH&amp;P per AIA 201</t>
  </si>
  <si>
    <t>Social Security</t>
  </si>
  <si>
    <t>TOTAL HOURLY RATE (Total Hourly Rate + Burden):</t>
  </si>
  <si>
    <t>Percent</t>
  </si>
  <si>
    <t>Rate</t>
  </si>
  <si>
    <t>General Information Section:</t>
  </si>
  <si>
    <t>SUTA</t>
  </si>
  <si>
    <t>FUTA</t>
  </si>
  <si>
    <t>Firm subject to special assessment</t>
  </si>
  <si>
    <t>Timing - Project is primarily completed in first half of the year</t>
  </si>
  <si>
    <t>Timing - Project is primarily completed in first quarter of the year</t>
  </si>
  <si>
    <t>Workforce is comprised of newly hired employees</t>
  </si>
  <si>
    <t>Other reason - Manually enter brief explanation</t>
  </si>
  <si>
    <t>Average Rate:</t>
  </si>
  <si>
    <t>Adjustment to Rate:</t>
  </si>
  <si>
    <r>
      <rPr>
        <b/>
        <sz val="14"/>
        <rFont val="Arial"/>
        <family val="2"/>
      </rPr>
      <t>SUTA (a.k.a. State Unemployment Tax):</t>
    </r>
    <r>
      <rPr>
        <sz val="14"/>
        <rFont val="Arial"/>
        <family val="2"/>
      </rPr>
      <t xml:space="preserve"> Paid by the employer; imposed on the first $15K of annual earnings only, at a variable rate determined by the Department of Labor for each employer.</t>
    </r>
  </si>
  <si>
    <r>
      <rPr>
        <b/>
        <sz val="14"/>
        <rFont val="Arial"/>
        <family val="2"/>
      </rPr>
      <t xml:space="preserve">FUTA (a.k.a. Federal Unemployment Tax): </t>
    </r>
    <r>
      <rPr>
        <sz val="14"/>
        <rFont val="Arial"/>
        <family val="2"/>
      </rPr>
      <t>Paid by the employer; imposed on the first $7K of annual earnings only, at a constant rate for all employers nationally, plus a potential incremental rate linked to State borrowings from the Federal Unemployment Fund (a.k.a. Credit Reduction).</t>
    </r>
  </si>
  <si>
    <t>PROJECT NO.:</t>
  </si>
  <si>
    <r>
      <t>Federal Unemployment (FUTA)</t>
    </r>
    <r>
      <rPr>
        <vertAlign val="superscript"/>
        <sz val="11"/>
        <rFont val="Arial Narrow"/>
        <family val="2"/>
      </rPr>
      <t xml:space="preserve"> 3</t>
    </r>
  </si>
  <si>
    <r>
      <t>State Unemployment (SUTA)</t>
    </r>
    <r>
      <rPr>
        <vertAlign val="superscript"/>
        <sz val="12"/>
        <rFont val="Arial Narrow"/>
        <family val="2"/>
      </rPr>
      <t xml:space="preserve"> </t>
    </r>
    <r>
      <rPr>
        <vertAlign val="superscript"/>
        <sz val="11"/>
        <rFont val="Arial Narrow"/>
        <family val="2"/>
      </rPr>
      <t>3</t>
    </r>
  </si>
  <si>
    <t>= Base Labor Rate + Fringe Benefit Subtotal</t>
  </si>
  <si>
    <r>
      <t xml:space="preserve">Medical / Health </t>
    </r>
    <r>
      <rPr>
        <vertAlign val="superscript"/>
        <sz val="11"/>
        <rFont val="Arial Narrow"/>
        <family val="2"/>
      </rPr>
      <t>1</t>
    </r>
  </si>
  <si>
    <r>
      <t xml:space="preserve">Pension / Ret </t>
    </r>
    <r>
      <rPr>
        <vertAlign val="superscript"/>
        <sz val="11"/>
        <rFont val="Arial Narrow"/>
        <family val="2"/>
      </rPr>
      <t>1</t>
    </r>
  </si>
  <si>
    <r>
      <t xml:space="preserve">Life Insurance </t>
    </r>
    <r>
      <rPr>
        <vertAlign val="superscript"/>
        <sz val="11"/>
        <rFont val="Arial Narrow"/>
        <family val="2"/>
      </rPr>
      <t>1</t>
    </r>
  </si>
  <si>
    <r>
      <t xml:space="preserve">Disability </t>
    </r>
    <r>
      <rPr>
        <vertAlign val="superscript"/>
        <sz val="11"/>
        <rFont val="Arial Narrow"/>
        <family val="2"/>
      </rPr>
      <t>1</t>
    </r>
  </si>
  <si>
    <r>
      <t xml:space="preserve">Vacation/Holiday </t>
    </r>
    <r>
      <rPr>
        <vertAlign val="superscript"/>
        <sz val="11"/>
        <rFont val="Arial Narrow"/>
        <family val="2"/>
      </rPr>
      <t>1</t>
    </r>
  </si>
  <si>
    <t>Fringe Benefits Subtotal</t>
  </si>
  <si>
    <r>
      <t xml:space="preserve">OT Fringe Cost </t>
    </r>
    <r>
      <rPr>
        <vertAlign val="superscript"/>
        <sz val="11"/>
        <rFont val="Arial Narrow"/>
        <family val="2"/>
      </rPr>
      <t>1</t>
    </r>
  </si>
  <si>
    <r>
      <t>Total Wage Hourly Rate</t>
    </r>
    <r>
      <rPr>
        <b/>
        <sz val="10"/>
        <rFont val="Arial Narrow"/>
        <family val="2"/>
      </rPr>
      <t xml:space="preserve"> </t>
    </r>
  </si>
  <si>
    <t>Timing - Project bridges several periods for which tax is being assessed</t>
  </si>
  <si>
    <t>Adjustment to Rate**:</t>
  </si>
  <si>
    <t>Rationale for Adjustment**:</t>
  </si>
  <si>
    <t>Manually populate this rate on HLRW</t>
  </si>
  <si>
    <t>Net adjustments to policy premium are higher than trade rate</t>
  </si>
  <si>
    <t>EMR exceeds of 1.0</t>
  </si>
  <si>
    <t>WCI</t>
  </si>
  <si>
    <r>
      <rPr>
        <b/>
        <sz val="14"/>
        <rFont val="Arial"/>
        <family val="2"/>
      </rPr>
      <t xml:space="preserve">Taxes: </t>
    </r>
    <r>
      <rPr>
        <sz val="14"/>
        <rFont val="Arial"/>
        <family val="2"/>
      </rPr>
      <t>Taxes are comprised of FICA, SUTA and FUTA (described in greater detail below).  The employer portion of FICA taxes (combination of Social Security and Medicare taxes) are hardcoded into the form and contractors are reimbursed 100% for this tax burden.  The rates for SUTA and FUTA are to be entered by the contractor utilizing the following information / calculation:</t>
    </r>
  </si>
  <si>
    <r>
      <t xml:space="preserve">Workers Compensation </t>
    </r>
    <r>
      <rPr>
        <vertAlign val="superscript"/>
        <sz val="11"/>
        <rFont val="Arial Narrow"/>
        <family val="2"/>
      </rPr>
      <t>3</t>
    </r>
  </si>
  <si>
    <r>
      <rPr>
        <vertAlign val="superscript"/>
        <sz val="11"/>
        <rFont val="Arial Narrow"/>
        <family val="2"/>
      </rPr>
      <t>2</t>
    </r>
    <r>
      <rPr>
        <sz val="11"/>
        <rFont val="Arial Narrow"/>
        <family val="2"/>
      </rPr>
      <t xml:space="preserve"> Tax &amp; Insurance Burden is applied to the Total Cash Hourly Rate, which includes Base Labor Rate plus Benefits Paid Cash. Refer to instructions for additional information and assistance with completing this section.</t>
    </r>
  </si>
  <si>
    <t>Classification</t>
  </si>
  <si>
    <t>Trades</t>
  </si>
  <si>
    <t>SUTA / FUTA Adjustment Rationale</t>
  </si>
  <si>
    <t>WCI Adjustment Rationale</t>
  </si>
  <si>
    <r>
      <t xml:space="preserve">Union Fund Costs </t>
    </r>
    <r>
      <rPr>
        <vertAlign val="superscript"/>
        <sz val="11"/>
        <rFont val="Arial Narrow"/>
        <family val="2"/>
      </rPr>
      <t>1</t>
    </r>
  </si>
  <si>
    <t>PROJECT NAME:</t>
  </si>
  <si>
    <t>CONTRACTOR / SUBCONTRACTOR:</t>
  </si>
  <si>
    <r>
      <t>Other</t>
    </r>
    <r>
      <rPr>
        <sz val="10"/>
        <rFont val="Arial Narrow"/>
        <family val="2"/>
      </rPr>
      <t xml:space="preserve"> (GL insurance, travel, safety, indirect labor, small tools, parking, training, non-hourly union expense, etc.)</t>
    </r>
  </si>
  <si>
    <r>
      <rPr>
        <vertAlign val="superscript"/>
        <sz val="11"/>
        <rFont val="Arial Narrow"/>
        <family val="2"/>
      </rPr>
      <t>3</t>
    </r>
    <r>
      <rPr>
        <sz val="11"/>
        <rFont val="Arial Narrow"/>
        <family val="2"/>
      </rPr>
      <t xml:space="preserve"> SUTA, FUTA &amp; WCI rates which received an adjustment within the instruction page require justification; the adjustment and justification are reiterated below:</t>
    </r>
  </si>
  <si>
    <t>Complete the information requested, noting the following: a) the form may be completed by the contractor or sub-contractor, if applicable; however the signee of the document is responsible for the content provided; b) the trade selected should agree with the contractor's workers' comp policy; c) the contracted work description provides a link between the trade selected and the hourly rate utilized on form, if necessary; d) if multiple worker classifications are applicable to this project, select the classification that best describes the labor rate from the options provided and prepare additional rate sheets for the other classifications.  General Foreman classification is intentionally excluded from the listing as this management position is included within overhead and profit.</t>
  </si>
  <si>
    <t>CONTRACT WORK:</t>
  </si>
  <si>
    <t>Class 2: Boilermaker</t>
  </si>
  <si>
    <t>Class 3(e): Plasterer</t>
  </si>
  <si>
    <t>Class 7(a): Elevator Mechanic</t>
  </si>
  <si>
    <t>Class 19: Theatrical Stage Construction</t>
  </si>
  <si>
    <t>Superintendent / Foreman</t>
  </si>
  <si>
    <t>This worksheet is to be completed by the contractor or subcontractor to calculate their hourly labor rates for self performed work under the designated contract (refer to 'Change Orders' in contract General Conditions for further information).  All fields highlighted in pale yellow require completion, and fields highlighted in pale blue will automatically populate.  Refer to tab "Instructions" for additional guidance on how to complete the form.    Once the calculated total hourly rate has been accepted by the University, the rates are good for the life of the contract and will not be subject to change.                                                                                                                                                            LABOR RATES ARE FOR SELF PERFORMED WORK BY THE SUBMITTING CONTRACTOR AND ARE NOT TRANSFERABLE</t>
  </si>
  <si>
    <r>
      <rPr>
        <vertAlign val="superscript"/>
        <sz val="11"/>
        <rFont val="Arial Narrow"/>
        <family val="2"/>
      </rPr>
      <t>1</t>
    </r>
    <r>
      <rPr>
        <sz val="11"/>
        <rFont val="Arial Narrow"/>
        <family val="2"/>
      </rPr>
      <t xml:space="preserve"> Listed benefits are limited to recognized bona fide benefits as defined by DOL.  Place an "X" in column "Benefit Paid Cash" if appropriate.  Project Labor Agreements (PLA) may have certain allowable costs on an hourly basis in excess of standard employee benefits; utilize "Union Fund Costs" for these instances.  On rare occasions, certain unions have increased fringe costs when overtime / double time are incurred; utilize "OT Fringe Cost" to capture these situations; otherwise leave these cells blank.</t>
    </r>
  </si>
  <si>
    <t>HOURLY LABOR RATE WORKSHEET: SELF-PERFORMED TRADE LABOR</t>
  </si>
  <si>
    <t>Note: For change order work, profit mark-ups, small tools, insurance and other costs deemed overhead in accordance with the provisions within AIA 201 General Conditions, under 'Change in the Work', shall not be applied to the Total Hourly Rate calculated above .  The Total Hourly Rate, including the various components, are subject to audit and may require adjustment based on the outcome of these procedures.  Once accepted by the University, the Total Hourly Rate shall govern and shall not be adjusted for the duration of the project.  It remains the contractor's responsibility to compensate workers the appropriate prevailing wage and fringe, when applicable, regardless of the amounts utilized within the calculation of the Total Hourly Rate above.</t>
  </si>
  <si>
    <t>SELF-PERFORMED TRADE WORK:</t>
  </si>
  <si>
    <t>Class 1(a) &amp; 1(c): Insulators - MEP Only: Heat &amp; Frost Insulator (asbestos/non)</t>
  </si>
  <si>
    <t>Class 3(a): Masonry: Bricklayer, Cement, Stone, Finisher, Caulking</t>
  </si>
  <si>
    <t>Class 3(c): Setters: Terrazzo and Marble</t>
  </si>
  <si>
    <t>Class 3(d): Finishers: Tile, Marble, Terrazzo</t>
  </si>
  <si>
    <t xml:space="preserve">Class 4(g) &amp; (h) Group 8 &amp; 9: Laborer: Caisson (top &amp; bottom), Boring </t>
  </si>
  <si>
    <t>Class 4(e) &amp; (f) Group 6 &amp; 7: Laborer: Haz Waste Removal (toxic/asbestos/lead), Blaster</t>
  </si>
  <si>
    <t>Class 4(i) Group 10: Laborer: Traffic Control Signalman</t>
  </si>
  <si>
    <t>Class 5: Carpenter: Rough/Finish, Drywall, Ceiling, Carpet, Scaffold, Furniture Systems</t>
  </si>
  <si>
    <t>Class 5(a): Millwrights: Designs, Maintains</t>
  </si>
  <si>
    <t>Class 6: Electrical: High / Low Voltage (telecommunication / AV)</t>
  </si>
  <si>
    <t>Line Construction: Electrical Groundman</t>
  </si>
  <si>
    <t>Line Construction: Lineman / Cable Splicer</t>
  </si>
  <si>
    <t>Class 8: Glazier: Install of all glass products</t>
  </si>
  <si>
    <t>Class 9: Ironworker: Ornamental, Reinforcing / Structural, Precast Concrete Erection</t>
  </si>
  <si>
    <t>Class 10(a), (b), (c): Drywall Finisher: Painter, Taper, Paperhanger</t>
  </si>
  <si>
    <t>Class 10(e): Drywall Finisher: Blast / Spray</t>
  </si>
  <si>
    <t>Class 11: Plumber: Non-HVAC Pipesetter / Installation</t>
  </si>
  <si>
    <t>Class 12: Well Digger: Well Digger, Pile Testing</t>
  </si>
  <si>
    <t>Class 13 &amp; 14: Roofer: Composition, Slate, Tile, Flashing</t>
  </si>
  <si>
    <t>Class 16: Pipefitter: Steam / Chilled Water (incl welding), Interior HVAC</t>
  </si>
  <si>
    <t>Class 17(a) - (g): Teamsters / Drivers: All (2, 3, 4 Axles, Ready Mix, Trailer)</t>
  </si>
  <si>
    <t>Class 18: Sprinkler Pipefitter: License F1, 2, 3, 4</t>
  </si>
  <si>
    <t>Group 3: Operator: Excavator &lt;2yds / Grader / Mechanic</t>
  </si>
  <si>
    <t>Group 1 &amp; 2: Operator: Crane (all), Loader &gt;7yds, Excav &gt;2 yds, Piledriver</t>
  </si>
  <si>
    <t>Group 4 &amp; 5: Operator: Trencher, Crete Pumper, Paver / Reclaimer, Auger</t>
  </si>
  <si>
    <t>Group 6 - 8: Operator: Loader: 3 -7 yds, Dozer, Roller, Crete Cutter, Welding</t>
  </si>
  <si>
    <t>Group 9: Operator: Loader &lt;3yds / Skid Steer / Landscape Equip</t>
  </si>
  <si>
    <t>Group 10 - 13: Operator: Vibratory Hammer, Earth Roller, Robot Demo Equip</t>
  </si>
  <si>
    <t>Group 14: Operator: Elevator / Tow Motor</t>
  </si>
  <si>
    <t>Group 15: Operator: Generator / Pump / Compressor</t>
  </si>
  <si>
    <t>Group 16: Operator: Maintenance Engineer, Oiler for Machinery &amp; Equip</t>
  </si>
  <si>
    <t>Group 18: Operator: Vacuum Truck / Sweeper / Any Other CDL</t>
  </si>
  <si>
    <t>Class 3(b): Tile Setter: Ceramic, Porcelain, Clay</t>
  </si>
  <si>
    <t>Class 15: Sheetmetal: Fabricate / Install Sheetmetal: HVAC</t>
  </si>
  <si>
    <t>Group 17: Operator: Portable Asphalt / Crusher / Concrete Plant</t>
  </si>
  <si>
    <r>
      <t xml:space="preserve">The following instructions provide guidance and assistance in completing the Hourly Labor Rate Worksheet (HLRW).  Where practical, additional instruction and drop-down lists have been included in the HLRW in specific fields.  Data should be entered into all fields highlighted in pale yellow; all fields highlighted in pale blue will automatically populate and are locked for editing.  Required fields in these instructions are indicated by "**" and are highlighted in pale red.  Once accepted by the University, the resulting Total Hourly Rates at the bottom of the HLRW are the labor rates that should be used on all change order requests. 
These instructions contain sample calculations to assist in the determination of acceptable rates for FUTA, SUTA and Workers' Compensation Insurance (WCI).  These calculations are </t>
    </r>
    <r>
      <rPr>
        <i/>
        <u/>
        <sz val="14"/>
        <rFont val="Arial"/>
        <family val="2"/>
      </rPr>
      <t>not</t>
    </r>
    <r>
      <rPr>
        <sz val="14"/>
        <rFont val="Arial"/>
        <family val="2"/>
      </rPr>
      <t xml:space="preserve"> to be submitted with the HLRW, and the HLRW is </t>
    </r>
    <r>
      <rPr>
        <i/>
        <u/>
        <sz val="14"/>
        <rFont val="Arial"/>
        <family val="2"/>
      </rPr>
      <t>not</t>
    </r>
    <r>
      <rPr>
        <sz val="14"/>
        <rFont val="Arial"/>
        <family val="2"/>
      </rPr>
      <t xml:space="preserve"> linked to the rate determined by the sample calculation; however a brief rationale to document a departure from the sample calculation is required within the relevant section below (refer to pale red fields).  The rationale and the amount of departure from the sample calculation </t>
    </r>
    <r>
      <rPr>
        <i/>
        <u/>
        <sz val="14"/>
        <rFont val="Arial"/>
        <family val="2"/>
      </rPr>
      <t>is</t>
    </r>
    <r>
      <rPr>
        <sz val="14"/>
        <rFont val="Arial"/>
        <family val="2"/>
      </rPr>
      <t xml:space="preserve"> included on the HLRW via electronic linking, and is attested to by the signor.  </t>
    </r>
  </si>
  <si>
    <r>
      <t>Allowable Burden:</t>
    </r>
    <r>
      <rPr>
        <sz val="14"/>
        <rFont val="Arial"/>
        <family val="2"/>
      </rPr>
      <t xml:space="preserve"> Allowable Burden includes Taxes and Workers' Compensation Insurance (WCI).</t>
    </r>
  </si>
  <si>
    <t>Class 4 Group 1 - 5: Laborer: Demo, Fireproofer, Carp, Crete, Mason Tender, Pipelayer</t>
  </si>
  <si>
    <t>Refer to Instructions for details on what to include</t>
  </si>
  <si>
    <t>WCI Net Trade Rate:</t>
  </si>
  <si>
    <t>Adjusted WCI Rate:</t>
  </si>
  <si>
    <t>University Planning, Design and Construction (UPDC)
Capital Projects and Contract Administration (CPCA)</t>
  </si>
  <si>
    <t>Rev: 10/25/17</t>
  </si>
  <si>
    <t>Revision Date:</t>
  </si>
  <si>
    <r>
      <rPr>
        <b/>
        <sz val="14"/>
        <color indexed="8"/>
        <rFont val="Arial"/>
        <family val="2"/>
      </rPr>
      <t>Fringe Benefits:</t>
    </r>
    <r>
      <rPr>
        <sz val="14"/>
        <color indexed="8"/>
        <rFont val="Arial"/>
        <family val="2"/>
      </rPr>
      <t xml:space="preserve"> </t>
    </r>
    <r>
      <rPr>
        <sz val="14"/>
        <rFont val="Arial"/>
        <family val="2"/>
      </rPr>
      <t xml:space="preserve">The total of the Fringe Benefit column should match the total of the fringe benefits from the prevailing wage or union wage agreements, and often can come directly from the Collective Bargaining Agreement, if applicable.  The categories listed in the HLRW detail the various types of benefits and are consistent with the certified payroll form; however the fringe category 'other' is narrowly defined on the HLRW as certain </t>
    </r>
    <r>
      <rPr>
        <u/>
        <sz val="14"/>
        <rFont val="Arial"/>
        <family val="2"/>
      </rPr>
      <t>hourly union</t>
    </r>
    <r>
      <rPr>
        <sz val="14"/>
        <rFont val="Arial"/>
        <family val="2"/>
      </rPr>
      <t xml:space="preserve"> related costs.  This line would include amounts that, combined with the other fringe categories, comprise the total package for the union agreement.   Other costs commonly identified as 'other', such as training and/or safety, are components of overhead and profit, and are excluded from the hourly labor rate.
Any fringe benefits which are paid directly to the employee as cash payments are taxable income, and the contractor incurs tax and WCI burden.  Place an "x" in the "Benefit Paid Cash" column to include these payments within the total cash hourly rate, which will result in compensation for the related burden.</t>
    </r>
  </si>
  <si>
    <r>
      <rPr>
        <b/>
        <sz val="14"/>
        <rFont val="Arial"/>
        <family val="2"/>
      </rPr>
      <t>Base Labor Rate:</t>
    </r>
    <r>
      <rPr>
        <sz val="14"/>
        <rFont val="Arial"/>
        <family val="2"/>
      </rPr>
      <t xml:space="preserve"> This rate should be consistent with the prevailing wage rate or union wage rate, if applicable, and supportable with certified payroll.  For non-prevailing / non-union rate projects, the rate must be a reasonable blend of the workers performing the trade work, and should not exceed prevailing wage.</t>
    </r>
  </si>
  <si>
    <t xml:space="preserve">The calculations below are based on an annual averaging methodology, which is an allowable technique to determine an appropriate tax rate for the burden of SUTA and FUTA taxes.  Due to the timing of the tax burden, where the majority of the cost is typically incurred in the first quarter of a calendar year, and special SUTA assessments, which are periodically issued from the Department of Labor, an adjustment field has been included to tailor the annual average rate to the specific needs of the contractor.  Any adjustments must be supportable and the total annual tax rate can not exceed the statutory maximum rate.  All adjustments require a rationale to be provided on these instructions, and the adjustment and the rationale are included on the HLRW automatically, which are  being attested to by the signee.  For convenience, the most common rationales can be selected from a drop down list.  The Total Annual Rate for both SUTA and FUTA will need to be populated in the appropriate cell in the HLRW - the HLRW will not automatically update based on the calculations below.  </t>
  </si>
  <si>
    <t>Total Annual Payroll:</t>
  </si>
  <si>
    <t>Annual Tax Paid:</t>
  </si>
  <si>
    <t>Total Annual Rate:</t>
  </si>
  <si>
    <r>
      <t>Wage Rate Calculation Section:</t>
    </r>
    <r>
      <rPr>
        <sz val="14"/>
        <rFont val="Arial"/>
        <family val="2"/>
      </rPr>
      <t xml:space="preserve"> Comprised of Base Labor Rate, Fringe Benefits and Allowable Burden on these costs.  Refer to the following sections for further detail.  Owners self-performing work shall not be entitled to a rate higher than a foreman rate for the applicable trade work, regardless of amounts on certified payroll.</t>
    </r>
  </si>
  <si>
    <r>
      <rPr>
        <b/>
        <sz val="14"/>
        <rFont val="Arial"/>
        <family val="2"/>
      </rPr>
      <t>Workers’ Compensation Insurance:</t>
    </r>
    <r>
      <rPr>
        <sz val="14"/>
        <rFont val="Arial"/>
        <family val="2"/>
      </rPr>
      <t xml:space="preserve"> WCI is based upon several factors, and is primarily composed of: a) the Trade Rate, based on the type of work the Contractor performs; b) a Class Premium Discount, which reduces the Trade Rate for certain trades, and c) the firm's Experience Modification Rating (EMR), which is based on the Contractor's specific claim history.  The Trade Rate is statutorily regulated and can be derived from the WCI policy premium calculation provided by the insurance company.  The Class Premium Discount is not applicable to all trades, but can also be identified from the premium calculation when applicable.  The net of these two components are considered the WCI Net Trade Rate, and generally represent the rate to be utilized on the HLRW.  To reward Contractors with a low EMR, the Net Trade Rate used on the HLRW does not need to be adjusted lower for earned discounts; however, an adjustment is allowed to compensate Contractors that incur additional premiums for higher EMR's.  Additionally, certain policies have several ancillary costs that potentially could result in a net higher premium to the Contractor.  To adjust the Net Trade Rate for these circumstances, complete the adjustment field and rationale cells below.  </t>
    </r>
    <r>
      <rPr>
        <i/>
        <u/>
        <sz val="14"/>
        <rFont val="Arial"/>
        <family val="2"/>
      </rPr>
      <t xml:space="preserve">This adjustment field should only be used if the </t>
    </r>
    <r>
      <rPr>
        <b/>
        <i/>
        <u/>
        <sz val="14"/>
        <rFont val="Arial"/>
        <family val="2"/>
      </rPr>
      <t>net of all adjustments</t>
    </r>
    <r>
      <rPr>
        <i/>
        <u/>
        <sz val="14"/>
        <rFont val="Arial"/>
        <family val="2"/>
      </rPr>
      <t>, except for EMR, result in higher premium charges</t>
    </r>
    <r>
      <rPr>
        <sz val="14"/>
        <rFont val="Arial"/>
        <family val="2"/>
      </rPr>
      <t>.  Once the Adjusted WCI rate has been determined, populate the appropriate cell in the HLRW.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</si>
</sst>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0.00"/>
    <numFmt numFmtId="165" formatCode="_(* #,##0_);_(* \(#,##0\);_(* &quot;-&quot;??_);_(@_)"/>
  </numFmts>
  <fonts count="31" x14ac:knownFonts="1">
    <font>
      <sz val="10"/>
      <name val="Arial"/>
    </font>
    <font>
      <sz val="10"/>
      <name val="Arial Narrow"/>
      <family val="2"/>
    </font>
    <font>
      <b/>
      <sz val="14"/>
      <name val="Arial Narrow"/>
      <family val="2"/>
    </font>
    <font>
      <b/>
      <sz val="10"/>
      <name val="Arial Narrow"/>
      <family val="2"/>
    </font>
    <font>
      <i/>
      <sz val="10"/>
      <name val="Arial Narrow"/>
      <family val="2"/>
    </font>
    <font>
      <sz val="11"/>
      <name val="Arial Narrow"/>
      <family val="2"/>
    </font>
    <font>
      <sz val="9"/>
      <name val="Arial Narrow"/>
      <family val="2"/>
    </font>
    <font>
      <i/>
      <sz val="9"/>
      <name val="Arial Narrow"/>
      <family val="2"/>
    </font>
    <font>
      <sz val="10"/>
      <color indexed="8"/>
      <name val="Arial Narrow"/>
      <family val="2"/>
    </font>
    <font>
      <sz val="8"/>
      <name val="Arial Narrow"/>
      <family val="2"/>
    </font>
    <font>
      <vertAlign val="superscript"/>
      <sz val="11"/>
      <name val="Arial Narrow"/>
      <family val="2"/>
    </font>
    <font>
      <sz val="12"/>
      <name val="Arial"/>
      <family val="2"/>
    </font>
    <font>
      <sz val="10"/>
      <name val="Arial"/>
      <family val="2"/>
    </font>
    <font>
      <sz val="10"/>
      <name val="Arial"/>
      <family val="2"/>
    </font>
    <font>
      <sz val="10"/>
      <color rgb="FF000000"/>
      <name val="Arial Narrow"/>
      <family val="2"/>
    </font>
    <font>
      <b/>
      <sz val="10"/>
      <name val="Arial"/>
      <family val="2"/>
    </font>
    <font>
      <b/>
      <sz val="16"/>
      <name val="Arial Narrow"/>
      <family val="2"/>
    </font>
    <font>
      <b/>
      <sz val="12"/>
      <name val="Arial Narrow"/>
      <family val="2"/>
    </font>
    <font>
      <sz val="12"/>
      <name val="Arial Narrow"/>
      <family val="2"/>
    </font>
    <font>
      <vertAlign val="superscript"/>
      <sz val="12"/>
      <name val="Arial Narrow"/>
      <family val="2"/>
    </font>
    <font>
      <b/>
      <sz val="14"/>
      <name val="Arial"/>
      <family val="2"/>
    </font>
    <font>
      <sz val="14"/>
      <name val="Arial"/>
      <family val="2"/>
    </font>
    <font>
      <i/>
      <u/>
      <sz val="14"/>
      <name val="Arial"/>
      <family val="2"/>
    </font>
    <font>
      <b/>
      <sz val="14"/>
      <color indexed="8"/>
      <name val="Arial"/>
      <family val="2"/>
    </font>
    <font>
      <sz val="14"/>
      <color indexed="8"/>
      <name val="Arial"/>
      <family val="2"/>
    </font>
    <font>
      <b/>
      <sz val="11"/>
      <name val="Arial Narrow"/>
      <family val="2"/>
    </font>
    <font>
      <sz val="11"/>
      <name val="Arial"/>
      <family val="2"/>
    </font>
    <font>
      <i/>
      <sz val="11"/>
      <color rgb="FF7F7F7F"/>
      <name val="Calibri"/>
      <family val="2"/>
      <scheme val="minor"/>
    </font>
    <font>
      <u/>
      <sz val="14"/>
      <name val="Arial"/>
      <family val="2"/>
    </font>
    <font>
      <b/>
      <sz val="9"/>
      <name val="Arial Narrow"/>
      <family val="2"/>
    </font>
    <font>
      <b/>
      <i/>
      <u/>
      <sz val="14"/>
      <name val="Arial"/>
      <family val="2"/>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3" tint="-0.249977111117893"/>
        <bgColor indexed="64"/>
      </patternFill>
    </fill>
    <fill>
      <patternFill patternType="solid">
        <fgColor theme="5" tint="0.79998168889431442"/>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s>
  <cellStyleXfs count="4">
    <xf numFmtId="0" fontId="0" fillId="0" borderId="0"/>
    <xf numFmtId="43" fontId="13" fillId="0" borderId="0" applyFont="0" applyFill="0" applyBorder="0" applyAlignment="0" applyProtection="0"/>
    <xf numFmtId="9" fontId="13" fillId="0" borderId="0" applyFont="0" applyFill="0" applyBorder="0" applyAlignment="0" applyProtection="0"/>
    <xf numFmtId="0" fontId="27" fillId="0" borderId="0" applyNumberFormat="0" applyFill="0" applyBorder="0" applyAlignment="0" applyProtection="0"/>
  </cellStyleXfs>
  <cellXfs count="232">
    <xf numFmtId="0" fontId="0" fillId="0" borderId="0" xfId="0"/>
    <xf numFmtId="0" fontId="1" fillId="0" borderId="0" xfId="0" applyFont="1"/>
    <xf numFmtId="0" fontId="2" fillId="0" borderId="0" xfId="0" applyFont="1" applyAlignment="1">
      <alignment horizontal="center"/>
    </xf>
    <xf numFmtId="0" fontId="3" fillId="0" borderId="0" xfId="0" applyFont="1"/>
    <xf numFmtId="0" fontId="3" fillId="0" borderId="1" xfId="0" applyFont="1" applyBorder="1" applyAlignment="1">
      <alignment horizontal="center"/>
    </xf>
    <xf numFmtId="0" fontId="1" fillId="0" borderId="0"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applyAlignment="1">
      <alignment horizontal="center"/>
    </xf>
    <xf numFmtId="0" fontId="3" fillId="0" borderId="8" xfId="0" applyFont="1" applyBorder="1" applyAlignment="1">
      <alignment horizontal="center"/>
    </xf>
    <xf numFmtId="0" fontId="1" fillId="0" borderId="9" xfId="0" applyFont="1" applyBorder="1"/>
    <xf numFmtId="0" fontId="1" fillId="0" borderId="10" xfId="0" applyFont="1" applyBorder="1"/>
    <xf numFmtId="0" fontId="1" fillId="0" borderId="11" xfId="0" applyFont="1" applyBorder="1"/>
    <xf numFmtId="0" fontId="5" fillId="0" borderId="12" xfId="0" applyFont="1" applyBorder="1"/>
    <xf numFmtId="0" fontId="1" fillId="0" borderId="3" xfId="0" applyFont="1" applyBorder="1"/>
    <xf numFmtId="0" fontId="4" fillId="0" borderId="0" xfId="0" applyFont="1" applyBorder="1"/>
    <xf numFmtId="0" fontId="8" fillId="0" borderId="0" xfId="0" applyFont="1" applyBorder="1" applyAlignment="1">
      <alignment horizontal="right"/>
    </xf>
    <xf numFmtId="0" fontId="9" fillId="0" borderId="0" xfId="0" applyFont="1" applyBorder="1" applyAlignment="1">
      <alignment vertical="top"/>
    </xf>
    <xf numFmtId="0" fontId="1" fillId="0" borderId="0" xfId="0" applyFont="1" applyBorder="1" applyAlignment="1">
      <alignment horizontal="right"/>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xf>
    <xf numFmtId="2" fontId="1" fillId="0" borderId="0" xfId="0" applyNumberFormat="1" applyFont="1"/>
    <xf numFmtId="0" fontId="6" fillId="0" borderId="0" xfId="0" applyFont="1" applyAlignment="1">
      <alignment horizontal="left" vertical="top"/>
    </xf>
    <xf numFmtId="164" fontId="1" fillId="0" borderId="0" xfId="0" applyNumberFormat="1" applyFont="1" applyBorder="1" applyAlignment="1">
      <alignment horizontal="right"/>
    </xf>
    <xf numFmtId="0" fontId="1" fillId="0" borderId="0" xfId="0" applyFont="1" applyAlignment="1">
      <alignment vertical="top"/>
    </xf>
    <xf numFmtId="0" fontId="14" fillId="0" borderId="0" xfId="0" applyFont="1"/>
    <xf numFmtId="0" fontId="11" fillId="0" borderId="0" xfId="0" applyFont="1" applyAlignment="1">
      <alignment horizontal="justify"/>
    </xf>
    <xf numFmtId="44" fontId="3" fillId="2" borderId="13" xfId="0" applyNumberFormat="1" applyFont="1" applyFill="1" applyBorder="1" applyAlignment="1">
      <alignment vertical="center"/>
    </xf>
    <xf numFmtId="0" fontId="4" fillId="0" borderId="0" xfId="0" applyFont="1" applyAlignment="1">
      <alignment vertical="center" wrapText="1"/>
    </xf>
    <xf numFmtId="0" fontId="7" fillId="0" borderId="10" xfId="0" applyFont="1" applyBorder="1" applyAlignment="1">
      <alignment horizontal="left" vertical="center" wrapText="1"/>
    </xf>
    <xf numFmtId="0" fontId="1" fillId="0" borderId="11" xfId="0" applyFont="1" applyBorder="1" applyAlignment="1">
      <alignment vertical="center"/>
    </xf>
    <xf numFmtId="44" fontId="1" fillId="2" borderId="11" xfId="0" applyNumberFormat="1" applyFont="1" applyFill="1" applyBorder="1" applyAlignment="1">
      <alignment vertical="center"/>
    </xf>
    <xf numFmtId="0" fontId="7" fillId="0" borderId="9" xfId="0" quotePrefix="1" applyFont="1" applyBorder="1" applyAlignment="1">
      <alignment horizontal="left" vertical="center" wrapText="1"/>
    </xf>
    <xf numFmtId="0" fontId="3" fillId="0" borderId="15" xfId="0" applyFont="1" applyBorder="1" applyAlignment="1">
      <alignment horizontal="center"/>
    </xf>
    <xf numFmtId="0" fontId="1" fillId="4" borderId="0" xfId="0" applyFont="1" applyFill="1"/>
    <xf numFmtId="0" fontId="2" fillId="4" borderId="0" xfId="0" applyFont="1" applyFill="1" applyAlignment="1">
      <alignment vertical="center" wrapText="1"/>
    </xf>
    <xf numFmtId="0" fontId="1" fillId="0" borderId="0" xfId="0" applyFont="1" applyFill="1"/>
    <xf numFmtId="0" fontId="2" fillId="0" borderId="0" xfId="0" applyFont="1" applyFill="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 fillId="0" borderId="2" xfId="0" applyFont="1" applyBorder="1" applyAlignment="1">
      <alignment horizontal="right"/>
    </xf>
    <xf numFmtId="0" fontId="3" fillId="0" borderId="3" xfId="0" applyFont="1" applyBorder="1" applyAlignment="1">
      <alignment horizontal="right"/>
    </xf>
    <xf numFmtId="0" fontId="3" fillId="0" borderId="0" xfId="0" applyFont="1" applyBorder="1" applyAlignment="1">
      <alignment horizontal="right"/>
    </xf>
    <xf numFmtId="0" fontId="3" fillId="0" borderId="9" xfId="0" applyFont="1" applyBorder="1" applyAlignment="1"/>
    <xf numFmtId="0" fontId="3" fillId="0" borderId="0" xfId="0" applyFont="1" applyBorder="1" applyAlignment="1"/>
    <xf numFmtId="0" fontId="1" fillId="0" borderId="14" xfId="0" applyFont="1" applyBorder="1"/>
    <xf numFmtId="0" fontId="3" fillId="0" borderId="9" xfId="0" applyFont="1" applyFill="1" applyBorder="1" applyAlignment="1">
      <alignment horizontal="right"/>
    </xf>
    <xf numFmtId="0" fontId="1" fillId="0" borderId="0" xfId="0" applyFont="1" applyFill="1" applyBorder="1"/>
    <xf numFmtId="0" fontId="3" fillId="0" borderId="0" xfId="0" applyFont="1" applyFill="1" applyBorder="1" applyAlignment="1">
      <alignment horizontal="right"/>
    </xf>
    <xf numFmtId="0" fontId="18" fillId="3" borderId="6" xfId="0" applyFont="1" applyFill="1" applyBorder="1" applyAlignment="1">
      <alignment horizontal="center"/>
    </xf>
    <xf numFmtId="0" fontId="18" fillId="0" borderId="4" xfId="0" applyFont="1" applyFill="1" applyBorder="1" applyAlignment="1">
      <alignment horizontal="center"/>
    </xf>
    <xf numFmtId="14" fontId="18" fillId="3" borderId="21" xfId="0" applyNumberFormat="1" applyFont="1" applyFill="1" applyBorder="1" applyAlignment="1">
      <alignment horizontal="center"/>
    </xf>
    <xf numFmtId="0" fontId="17" fillId="0" borderId="10" xfId="0" applyFont="1" applyBorder="1" applyAlignment="1">
      <alignment horizontal="center"/>
    </xf>
    <xf numFmtId="0" fontId="18" fillId="0" borderId="3" xfId="0" applyFont="1" applyFill="1" applyBorder="1" applyAlignment="1">
      <alignment horizontal="center"/>
    </xf>
    <xf numFmtId="0" fontId="1" fillId="4" borderId="0" xfId="0" applyFont="1" applyFill="1" applyAlignment="1">
      <alignment vertical="center"/>
    </xf>
    <xf numFmtId="0" fontId="6" fillId="4" borderId="0" xfId="0" applyFont="1" applyFill="1" applyAlignment="1">
      <alignment horizontal="left" vertical="top"/>
    </xf>
    <xf numFmtId="0" fontId="1" fillId="4" borderId="0" xfId="0" applyFont="1" applyFill="1" applyAlignment="1">
      <alignment horizontal="left" vertical="center"/>
    </xf>
    <xf numFmtId="0" fontId="1" fillId="4" borderId="0" xfId="0" applyFont="1" applyFill="1" applyBorder="1"/>
    <xf numFmtId="0" fontId="11" fillId="0" borderId="0" xfId="0" applyFont="1" applyAlignment="1">
      <alignment vertical="top"/>
    </xf>
    <xf numFmtId="0" fontId="0" fillId="0" borderId="0" xfId="0" applyFill="1"/>
    <xf numFmtId="0" fontId="12" fillId="0" borderId="0" xfId="0" applyFont="1"/>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vertical="center"/>
    </xf>
    <xf numFmtId="0" fontId="21" fillId="0" borderId="0" xfId="0" applyFont="1"/>
    <xf numFmtId="0" fontId="20" fillId="0" borderId="0" xfId="0" applyFont="1"/>
    <xf numFmtId="0" fontId="20" fillId="0" borderId="0" xfId="0" applyFont="1" applyAlignment="1">
      <alignment horizontal="left" vertical="top" wrapText="1"/>
    </xf>
    <xf numFmtId="0" fontId="21" fillId="0" borderId="0" xfId="0" applyFont="1" applyAlignment="1">
      <alignment horizontal="left" indent="2"/>
    </xf>
    <xf numFmtId="0" fontId="21" fillId="0" borderId="0" xfId="0" applyFont="1" applyAlignment="1">
      <alignment horizontal="left" vertical="top" wrapText="1" indent="4"/>
    </xf>
    <xf numFmtId="0" fontId="21" fillId="0" borderId="0" xfId="0" applyFont="1" applyAlignment="1">
      <alignment horizontal="left" vertical="top" wrapText="1"/>
    </xf>
    <xf numFmtId="0" fontId="20" fillId="0" borderId="0" xfId="0" applyFont="1" applyAlignment="1">
      <alignment vertical="top" wrapText="1"/>
    </xf>
    <xf numFmtId="0" fontId="20" fillId="0" borderId="14" xfId="0" applyFont="1" applyBorder="1" applyAlignment="1">
      <alignment horizontal="center" vertical="top" wrapText="1"/>
    </xf>
    <xf numFmtId="0" fontId="20" fillId="0" borderId="0" xfId="0" applyFont="1" applyBorder="1" applyAlignment="1">
      <alignment horizontal="center" vertical="top" wrapText="1"/>
    </xf>
    <xf numFmtId="0" fontId="21" fillId="0" borderId="0" xfId="0" applyFont="1" applyBorder="1" applyAlignment="1">
      <alignment horizontal="left" vertical="top" wrapText="1"/>
    </xf>
    <xf numFmtId="165" fontId="21" fillId="3" borderId="0" xfId="1" applyNumberFormat="1" applyFont="1" applyFill="1" applyBorder="1" applyAlignment="1">
      <alignment horizontal="center"/>
    </xf>
    <xf numFmtId="165" fontId="21" fillId="0" borderId="0" xfId="0" applyNumberFormat="1" applyFont="1" applyBorder="1"/>
    <xf numFmtId="0" fontId="21" fillId="0" borderId="0" xfId="0" applyFont="1" applyBorder="1"/>
    <xf numFmtId="0" fontId="20" fillId="0" borderId="0" xfId="0" applyFont="1" applyAlignment="1">
      <alignment horizontal="left" wrapText="1"/>
    </xf>
    <xf numFmtId="0" fontId="20" fillId="0" borderId="0" xfId="0" applyFont="1" applyAlignment="1">
      <alignment horizontal="right" wrapText="1"/>
    </xf>
    <xf numFmtId="165" fontId="21" fillId="0" borderId="0" xfId="1" applyNumberFormat="1" applyFont="1" applyBorder="1"/>
    <xf numFmtId="165" fontId="21" fillId="0" borderId="0" xfId="0" applyNumberFormat="1" applyFont="1"/>
    <xf numFmtId="0" fontId="21" fillId="0" borderId="0" xfId="0" applyFont="1" applyAlignment="1">
      <alignment horizontal="left" wrapText="1"/>
    </xf>
    <xf numFmtId="0" fontId="21" fillId="0" borderId="0" xfId="0" applyFont="1" applyAlignment="1">
      <alignment horizontal="right" wrapText="1"/>
    </xf>
    <xf numFmtId="10" fontId="21" fillId="0" borderId="0" xfId="0" applyNumberFormat="1" applyFont="1"/>
    <xf numFmtId="10" fontId="21" fillId="0" borderId="0" xfId="2" applyNumberFormat="1" applyFont="1"/>
    <xf numFmtId="10" fontId="21" fillId="2" borderId="0" xfId="2" applyNumberFormat="1" applyFont="1" applyFill="1" applyBorder="1"/>
    <xf numFmtId="0" fontId="21" fillId="0" borderId="0" xfId="0" applyFont="1" applyAlignment="1">
      <alignment horizontal="right"/>
    </xf>
    <xf numFmtId="0" fontId="20" fillId="0" borderId="0" xfId="0" applyFont="1" applyAlignment="1">
      <alignment horizontal="right" vertical="top" wrapText="1"/>
    </xf>
    <xf numFmtId="0" fontId="20" fillId="0" borderId="0" xfId="0" applyFont="1" applyAlignment="1">
      <alignment horizontal="center" vertical="top" wrapText="1"/>
    </xf>
    <xf numFmtId="10" fontId="21" fillId="0" borderId="14" xfId="2" applyNumberFormat="1" applyFont="1" applyBorder="1"/>
    <xf numFmtId="0" fontId="21" fillId="0" borderId="14" xfId="0" applyFont="1" applyBorder="1"/>
    <xf numFmtId="0" fontId="21" fillId="0" borderId="0" xfId="0" applyFont="1" applyAlignment="1">
      <alignment vertical="top"/>
    </xf>
    <xf numFmtId="0" fontId="20" fillId="0" borderId="0" xfId="0" applyFont="1" applyFill="1" applyAlignment="1">
      <alignment horizontal="right" vertical="top" wrapText="1"/>
    </xf>
    <xf numFmtId="0" fontId="21" fillId="0" borderId="0" xfId="0" applyFont="1" applyFill="1"/>
    <xf numFmtId="10" fontId="21" fillId="0" borderId="0" xfId="2" applyNumberFormat="1" applyFont="1" applyFill="1" applyBorder="1"/>
    <xf numFmtId="0" fontId="21" fillId="0" borderId="0" xfId="0" applyFont="1" applyAlignment="1">
      <alignment horizontal="justify"/>
    </xf>
    <xf numFmtId="0" fontId="21" fillId="0" borderId="0" xfId="0" applyFont="1" applyAlignment="1">
      <alignment vertical="top" wrapText="1"/>
    </xf>
    <xf numFmtId="43" fontId="21" fillId="3" borderId="0" xfId="1" applyFont="1" applyFill="1" applyBorder="1" applyAlignment="1">
      <alignment horizontal="right"/>
    </xf>
    <xf numFmtId="0" fontId="20" fillId="0" borderId="0" xfId="0" applyFont="1" applyFill="1"/>
    <xf numFmtId="0" fontId="20" fillId="0" borderId="0" xfId="0" applyFont="1" applyFill="1" applyAlignment="1">
      <alignment vertical="top" wrapText="1"/>
    </xf>
    <xf numFmtId="0" fontId="20" fillId="0" borderId="0" xfId="0" applyFont="1" applyFill="1" applyAlignment="1">
      <alignment vertical="top"/>
    </xf>
    <xf numFmtId="0" fontId="21" fillId="0" borderId="0" xfId="0" applyFont="1" applyFill="1" applyAlignment="1">
      <alignment vertical="top" wrapText="1"/>
    </xf>
    <xf numFmtId="43" fontId="21" fillId="0" borderId="0" xfId="1" applyFont="1" applyFill="1" applyBorder="1" applyAlignment="1">
      <alignment horizontal="right"/>
    </xf>
    <xf numFmtId="0" fontId="21" fillId="0" borderId="0" xfId="0" applyFont="1" applyFill="1" applyAlignment="1">
      <alignment vertical="top"/>
    </xf>
    <xf numFmtId="43" fontId="21" fillId="0" borderId="14" xfId="1" applyFont="1" applyFill="1" applyBorder="1" applyAlignment="1">
      <alignment horizontal="right"/>
    </xf>
    <xf numFmtId="0" fontId="20" fillId="0" borderId="0" xfId="0" applyFont="1" applyAlignment="1">
      <alignment horizontal="righ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indent="4"/>
    </xf>
    <xf numFmtId="0" fontId="5" fillId="0" borderId="9" xfId="0" applyFont="1" applyBorder="1" applyAlignment="1">
      <alignment vertical="center"/>
    </xf>
    <xf numFmtId="0" fontId="1" fillId="0" borderId="0" xfId="0" applyFont="1" applyBorder="1" applyAlignment="1">
      <alignment vertical="center"/>
    </xf>
    <xf numFmtId="0" fontId="9" fillId="0" borderId="13" xfId="0" applyFont="1" applyBorder="1" applyAlignment="1">
      <alignment horizontal="center" vertical="center" wrapText="1"/>
    </xf>
    <xf numFmtId="43" fontId="1" fillId="0" borderId="11" xfId="0" applyNumberFormat="1" applyFont="1" applyBorder="1" applyAlignment="1">
      <alignment vertical="center"/>
    </xf>
    <xf numFmtId="0" fontId="10" fillId="0" borderId="9" xfId="0" applyFont="1" applyBorder="1" applyAlignment="1">
      <alignment vertical="center"/>
    </xf>
    <xf numFmtId="49" fontId="1" fillId="3" borderId="13" xfId="0" applyNumberFormat="1" applyFont="1" applyFill="1" applyBorder="1" applyAlignment="1">
      <alignment horizontal="center" vertical="center"/>
    </xf>
    <xf numFmtId="43" fontId="1" fillId="3" borderId="11" xfId="0" applyNumberFormat="1" applyFont="1" applyFill="1" applyBorder="1" applyAlignment="1">
      <alignment vertical="center"/>
    </xf>
    <xf numFmtId="43" fontId="1" fillId="2" borderId="11" xfId="0" applyNumberFormat="1" applyFont="1" applyFill="1" applyBorder="1" applyAlignment="1">
      <alignmen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0" xfId="0" applyFont="1" applyBorder="1" applyAlignment="1">
      <alignment vertical="center"/>
    </xf>
    <xf numFmtId="43" fontId="1" fillId="0" borderId="11" xfId="0" applyNumberFormat="1" applyFont="1" applyFill="1" applyBorder="1" applyAlignment="1">
      <alignment vertical="center"/>
    </xf>
    <xf numFmtId="49" fontId="1" fillId="0" borderId="0" xfId="0" applyNumberFormat="1" applyFont="1" applyBorder="1" applyAlignment="1">
      <alignment horizontal="center" vertical="center"/>
    </xf>
    <xf numFmtId="49" fontId="1" fillId="0" borderId="10" xfId="0" applyNumberFormat="1" applyFont="1" applyBorder="1" applyAlignment="1">
      <alignment horizontal="center" vertical="center"/>
    </xf>
    <xf numFmtId="10" fontId="1" fillId="0" borderId="11" xfId="2" applyNumberFormat="1" applyFont="1" applyBorder="1" applyAlignment="1">
      <alignment vertical="center"/>
    </xf>
    <xf numFmtId="10" fontId="1" fillId="3" borderId="11" xfId="2" applyNumberFormat="1" applyFont="1" applyFill="1" applyBorder="1" applyAlignment="1">
      <alignment vertical="center"/>
    </xf>
    <xf numFmtId="0" fontId="1" fillId="0" borderId="11" xfId="0" applyFont="1" applyBorder="1" applyAlignment="1">
      <alignment horizontal="center" vertical="center"/>
    </xf>
    <xf numFmtId="0" fontId="5" fillId="0" borderId="9" xfId="0" applyFont="1" applyBorder="1" applyAlignment="1">
      <alignment horizontal="left" vertical="center" indent="1"/>
    </xf>
    <xf numFmtId="0" fontId="25" fillId="0" borderId="9" xfId="0" applyFont="1" applyBorder="1" applyAlignment="1">
      <alignment vertical="center"/>
    </xf>
    <xf numFmtId="0" fontId="25" fillId="0" borderId="9" xfId="0" applyFont="1" applyBorder="1" applyAlignment="1">
      <alignment horizontal="left" vertical="center"/>
    </xf>
    <xf numFmtId="44" fontId="3" fillId="2" borderId="11" xfId="0" applyNumberFormat="1" applyFont="1" applyFill="1" applyBorder="1" applyAlignment="1">
      <alignment vertical="center"/>
    </xf>
    <xf numFmtId="44" fontId="3" fillId="3" borderId="11" xfId="0" applyNumberFormat="1" applyFont="1" applyFill="1" applyBorder="1" applyAlignment="1">
      <alignment vertical="center"/>
    </xf>
    <xf numFmtId="0" fontId="25" fillId="0" borderId="9" xfId="0" applyFont="1" applyBorder="1" applyAlignment="1">
      <alignment horizontal="left" vertical="center" wrapText="1"/>
    </xf>
    <xf numFmtId="0" fontId="25" fillId="0" borderId="0" xfId="0" applyFont="1" applyBorder="1" applyAlignment="1">
      <alignment horizontal="left" vertical="center" wrapText="1"/>
    </xf>
    <xf numFmtId="0" fontId="25" fillId="0" borderId="10" xfId="0" applyFont="1" applyBorder="1" applyAlignment="1">
      <alignment horizontal="left" vertical="center" wrapText="1"/>
    </xf>
    <xf numFmtId="0" fontId="1" fillId="0" borderId="11" xfId="0" applyFont="1" applyFill="1" applyBorder="1" applyAlignment="1">
      <alignment vertical="center"/>
    </xf>
    <xf numFmtId="44" fontId="3" fillId="0" borderId="11" xfId="0" applyNumberFormat="1" applyFont="1" applyFill="1" applyBorder="1" applyAlignment="1">
      <alignment vertical="center"/>
    </xf>
    <xf numFmtId="0" fontId="7" fillId="0" borderId="9" xfId="0" quotePrefix="1" applyFont="1" applyFill="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0" fontId="25" fillId="0" borderId="0" xfId="0" applyFont="1" applyAlignment="1">
      <alignment horizontal="left" vertical="center"/>
    </xf>
    <xf numFmtId="10" fontId="25" fillId="0" borderId="0" xfId="0" applyNumberFormat="1" applyFont="1" applyAlignment="1">
      <alignment horizontal="left" vertical="center"/>
    </xf>
    <xf numFmtId="10" fontId="25" fillId="0" borderId="0" xfId="0" applyNumberFormat="1" applyFont="1" applyAlignment="1">
      <alignment vertical="center"/>
    </xf>
    <xf numFmtId="0" fontId="21" fillId="0" borderId="0" xfId="0" applyFont="1" applyFill="1" applyAlignment="1">
      <alignment horizontal="left" vertical="top" wrapText="1"/>
    </xf>
    <xf numFmtId="0" fontId="20" fillId="0" borderId="0" xfId="0" applyFont="1" applyFill="1" applyBorder="1" applyAlignment="1">
      <alignment horizontal="center" vertical="top" wrapText="1"/>
    </xf>
    <xf numFmtId="165" fontId="21" fillId="0" borderId="0" xfId="1" applyNumberFormat="1" applyFont="1" applyFill="1" applyBorder="1"/>
    <xf numFmtId="165" fontId="21" fillId="0" borderId="0" xfId="0" applyNumberFormat="1" applyFont="1" applyFill="1"/>
    <xf numFmtId="165" fontId="21" fillId="0" borderId="0" xfId="1" applyNumberFormat="1" applyFont="1" applyFill="1" applyBorder="1" applyAlignment="1">
      <alignment horizontal="center"/>
    </xf>
    <xf numFmtId="10" fontId="21" fillId="0" borderId="0" xfId="2" applyNumberFormat="1" applyFont="1" applyFill="1" applyBorder="1" applyAlignment="1">
      <alignment horizontal="right"/>
    </xf>
    <xf numFmtId="0" fontId="21" fillId="0" borderId="0" xfId="0" applyFont="1" applyFill="1" applyBorder="1"/>
    <xf numFmtId="0" fontId="26" fillId="0" borderId="0" xfId="0" applyFont="1"/>
    <xf numFmtId="10" fontId="21" fillId="5" borderId="0" xfId="2" applyNumberFormat="1" applyFont="1" applyFill="1" applyBorder="1" applyAlignment="1">
      <alignment horizontal="right"/>
    </xf>
    <xf numFmtId="43" fontId="21" fillId="5" borderId="0" xfId="1" applyFont="1" applyFill="1" applyBorder="1" applyAlignment="1">
      <alignment horizontal="right"/>
    </xf>
    <xf numFmtId="49" fontId="1" fillId="0" borderId="13" xfId="0" applyNumberFormat="1" applyFont="1" applyFill="1" applyBorder="1" applyAlignment="1">
      <alignment horizontal="center" vertical="center"/>
    </xf>
    <xf numFmtId="43" fontId="25" fillId="0" borderId="0" xfId="1" applyFont="1" applyAlignment="1">
      <alignment horizontal="left" vertical="center"/>
    </xf>
    <xf numFmtId="49" fontId="21" fillId="0" borderId="0" xfId="1" applyNumberFormat="1" applyFont="1" applyFill="1" applyBorder="1" applyAlignment="1">
      <alignment vertical="top" wrapText="1"/>
    </xf>
    <xf numFmtId="10" fontId="21" fillId="2" borderId="0" xfId="2" applyNumberFormat="1" applyFont="1" applyFill="1" applyBorder="1" applyAlignment="1">
      <alignment horizontal="right"/>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2" fillId="0" borderId="0" xfId="0" applyFont="1" applyAlignment="1">
      <alignment horizontal="left"/>
    </xf>
    <xf numFmtId="0" fontId="15" fillId="0" borderId="14" xfId="0" applyFont="1" applyBorder="1" applyAlignment="1">
      <alignment horizontal="center"/>
    </xf>
    <xf numFmtId="0" fontId="3" fillId="0" borderId="9" xfId="0" applyFont="1" applyBorder="1" applyAlignment="1">
      <alignment horizontal="right" wrapText="1"/>
    </xf>
    <xf numFmtId="0" fontId="29" fillId="0" borderId="14" xfId="0" applyFont="1" applyBorder="1" applyAlignment="1" applyProtection="1">
      <alignment horizontal="right" wrapText="1"/>
    </xf>
    <xf numFmtId="0" fontId="3" fillId="0" borderId="14" xfId="0" applyFont="1" applyBorder="1" applyAlignment="1" applyProtection="1">
      <alignment horizontal="right"/>
    </xf>
    <xf numFmtId="0" fontId="12" fillId="0" borderId="0" xfId="0" applyFont="1" applyBorder="1"/>
    <xf numFmtId="0" fontId="12" fillId="0" borderId="0" xfId="0" applyFont="1" applyFill="1" applyBorder="1"/>
    <xf numFmtId="0" fontId="12" fillId="0" borderId="0" xfId="0" applyFont="1" applyFill="1"/>
    <xf numFmtId="0" fontId="18" fillId="3" borderId="21" xfId="3" applyFont="1" applyFill="1" applyBorder="1" applyAlignment="1">
      <alignment horizontal="center" wrapText="1"/>
    </xf>
    <xf numFmtId="0" fontId="3" fillId="0" borderId="12" xfId="0" applyFont="1" applyBorder="1" applyAlignment="1">
      <alignment horizontal="right" wrapText="1"/>
    </xf>
    <xf numFmtId="0" fontId="9" fillId="0" borderId="0" xfId="0" applyFont="1" applyAlignment="1">
      <alignment horizontal="right"/>
    </xf>
    <xf numFmtId="14" fontId="9" fillId="0" borderId="0" xfId="0" applyNumberFormat="1" applyFont="1"/>
    <xf numFmtId="0" fontId="16" fillId="0" borderId="0" xfId="0" applyFont="1" applyAlignment="1">
      <alignment vertical="center"/>
    </xf>
    <xf numFmtId="14" fontId="9" fillId="0" borderId="0" xfId="0" applyNumberFormat="1" applyFont="1" applyAlignment="1">
      <alignment horizontal="right"/>
    </xf>
    <xf numFmtId="14" fontId="1" fillId="0" borderId="0" xfId="0" applyNumberFormat="1" applyFont="1" applyBorder="1"/>
    <xf numFmtId="0" fontId="16" fillId="0" borderId="0" xfId="0" applyFont="1" applyAlignment="1">
      <alignment horizontal="center" vertical="center"/>
    </xf>
    <xf numFmtId="0" fontId="16" fillId="0" borderId="0" xfId="0" applyFont="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7" fillId="0" borderId="9" xfId="0" quotePrefix="1" applyFont="1" applyBorder="1" applyAlignment="1">
      <alignment horizontal="left" vertical="center" wrapText="1"/>
    </xf>
    <xf numFmtId="0" fontId="7" fillId="0" borderId="10" xfId="0" applyFont="1" applyBorder="1" applyAlignment="1">
      <alignment horizontal="left" vertical="center"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49" fontId="5" fillId="0" borderId="9"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0" fontId="4" fillId="0" borderId="0" xfId="0" applyFont="1" applyAlignment="1">
      <alignment horizontal="center" vertical="center" wrapText="1"/>
    </xf>
    <xf numFmtId="0" fontId="18" fillId="3" borderId="1" xfId="0" applyFont="1" applyFill="1" applyBorder="1" applyAlignment="1">
      <alignment horizontal="center"/>
    </xf>
    <xf numFmtId="0" fontId="18" fillId="3" borderId="14" xfId="0" applyFont="1" applyFill="1" applyBorder="1" applyAlignment="1">
      <alignment horizontal="center"/>
    </xf>
    <xf numFmtId="0" fontId="25" fillId="0" borderId="9" xfId="0" applyFont="1" applyBorder="1" applyAlignment="1">
      <alignment horizontal="left" vertical="center" wrapText="1"/>
    </xf>
    <xf numFmtId="0" fontId="25" fillId="0" borderId="0" xfId="0" applyFont="1" applyBorder="1" applyAlignment="1">
      <alignment horizontal="left" vertical="center" wrapText="1"/>
    </xf>
    <xf numFmtId="0" fontId="25" fillId="0" borderId="10" xfId="0" applyFont="1" applyBorder="1" applyAlignment="1">
      <alignment horizontal="left" vertic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1" fillId="0" borderId="19" xfId="0" applyFont="1" applyBorder="1" applyAlignment="1">
      <alignment horizontal="left"/>
    </xf>
    <xf numFmtId="0" fontId="1" fillId="0" borderId="20" xfId="0" applyFont="1" applyBorder="1" applyAlignment="1">
      <alignment horizontal="left"/>
    </xf>
    <xf numFmtId="0" fontId="18" fillId="3" borderId="14" xfId="0" applyFont="1" applyFill="1" applyBorder="1" applyAlignment="1">
      <alignment horizont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 fillId="3" borderId="0" xfId="0" applyFont="1" applyFill="1" applyBorder="1" applyAlignment="1">
      <alignment horizontal="center"/>
    </xf>
    <xf numFmtId="0" fontId="1" fillId="3" borderId="14" xfId="0" applyFont="1" applyFill="1" applyBorder="1" applyAlignment="1">
      <alignment horizontal="center"/>
    </xf>
    <xf numFmtId="0" fontId="6" fillId="0" borderId="0" xfId="0" applyFont="1" applyFill="1" applyAlignment="1">
      <alignment horizontal="left" vertical="top" wrapText="1"/>
    </xf>
    <xf numFmtId="0" fontId="3" fillId="0" borderId="5" xfId="0" applyFont="1" applyFill="1" applyBorder="1" applyAlignment="1">
      <alignment horizontal="right" vertical="center"/>
    </xf>
    <xf numFmtId="0" fontId="3" fillId="0" borderId="1" xfId="0" applyFont="1" applyFill="1" applyBorder="1" applyAlignment="1">
      <alignment horizontal="right" vertical="center"/>
    </xf>
    <xf numFmtId="0" fontId="3" fillId="0" borderId="6" xfId="0" applyFont="1" applyFill="1" applyBorder="1" applyAlignment="1">
      <alignment horizontal="right" vertical="center"/>
    </xf>
    <xf numFmtId="0" fontId="4" fillId="0" borderId="5" xfId="0" quotePrefix="1" applyFont="1" applyFill="1" applyBorder="1" applyAlignment="1">
      <alignment horizontal="left" vertical="center"/>
    </xf>
    <xf numFmtId="0" fontId="4" fillId="0" borderId="6" xfId="0" applyFont="1" applyFill="1" applyBorder="1" applyAlignment="1">
      <alignment horizontal="left" vertical="center"/>
    </xf>
    <xf numFmtId="0" fontId="5" fillId="0" borderId="0" xfId="0" applyFont="1" applyAlignment="1">
      <alignment horizontal="left" vertical="top" wrapText="1"/>
    </xf>
    <xf numFmtId="0" fontId="5" fillId="0" borderId="0" xfId="0" applyFont="1" applyFill="1" applyAlignment="1">
      <alignment horizontal="left" vertical="top" wrapText="1"/>
    </xf>
    <xf numFmtId="0" fontId="5" fillId="0" borderId="0" xfId="0" applyFont="1" applyAlignment="1">
      <alignment horizontal="center" vertical="center"/>
    </xf>
    <xf numFmtId="0" fontId="9" fillId="0" borderId="0" xfId="0" applyFont="1" applyBorder="1" applyAlignment="1">
      <alignment horizontal="center" vertical="top"/>
    </xf>
    <xf numFmtId="0" fontId="20" fillId="0" borderId="0" xfId="0" applyFont="1" applyAlignment="1">
      <alignment horizontal="right" wrapText="1"/>
    </xf>
    <xf numFmtId="0" fontId="20" fillId="0" borderId="0" xfId="0" applyFont="1" applyAlignment="1">
      <alignment horizontal="righ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indent="4"/>
    </xf>
    <xf numFmtId="0" fontId="21" fillId="0" borderId="0" xfId="0" applyFont="1" applyAlignment="1">
      <alignment horizontal="left" vertical="top" wrapText="1" indent="2"/>
    </xf>
    <xf numFmtId="0" fontId="20" fillId="0" borderId="0" xfId="0" applyFont="1" applyAlignment="1">
      <alignment horizontal="left" vertical="top" wrapText="1" indent="2"/>
    </xf>
    <xf numFmtId="49" fontId="21" fillId="5" borderId="0" xfId="1" applyNumberFormat="1" applyFont="1" applyFill="1" applyBorder="1" applyAlignment="1">
      <alignment horizontal="left" vertical="top" wrapText="1"/>
    </xf>
    <xf numFmtId="0" fontId="20" fillId="0" borderId="0" xfId="0" applyFont="1" applyAlignment="1">
      <alignment horizontal="right" vertical="center" wrapText="1"/>
    </xf>
    <xf numFmtId="0" fontId="20" fillId="0" borderId="0" xfId="0" applyFont="1" applyFill="1" applyAlignment="1">
      <alignment horizontal="right" vertical="top" wrapText="1"/>
    </xf>
  </cellXfs>
  <cellStyles count="4">
    <cellStyle name="Comma" xfId="1" builtinId="3"/>
    <cellStyle name="Explanatory Text" xfId="3" builtinId="53"/>
    <cellStyle name="Normal" xfId="0" builtinId="0"/>
    <cellStyle name="Percent"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57150</xdr:rowOff>
    </xdr:from>
    <xdr:to>
      <xdr:col>6</xdr:col>
      <xdr:colOff>409575</xdr:colOff>
      <xdr:row>2</xdr:row>
      <xdr:rowOff>219075</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4300"/>
          <a:ext cx="3448050" cy="438150"/>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57150</xdr:rowOff>
    </xdr:from>
    <xdr:to>
      <xdr:col>7</xdr:col>
      <xdr:colOff>590550</xdr:colOff>
      <xdr:row>2</xdr:row>
      <xdr:rowOff>209550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14300"/>
          <a:ext cx="4543425" cy="428625"/>
        </a:xfrm>
        <a:prstGeom prst="rect">
          <a:avLst/>
        </a:prstGeom>
        <a:noFill/>
        <a:ln>
          <a:noFill/>
        </a:ln>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tabSelected="1" zoomScaleNormal="100" workbookViewId="0">
      <selection activeCell="B6" sqref="B6"/>
    </sheetView>
  </sheetViews>
  <sheetFormatPr defaultRowHeight="12.75" x14ac:dyDescent="0.2"/>
  <cols>
    <col min="1" max="1" width="0.85546875" style="1" customWidth="1"/>
    <col min="2" max="2" width="17.28515625" style="1" customWidth="1"/>
    <col min="3" max="3" width="6.140625" style="1" customWidth="1"/>
    <col min="4" max="4" width="6" style="1" bestFit="1" customWidth="1"/>
    <col min="5" max="6" width="8.7109375" style="1" customWidth="1"/>
    <col min="7" max="7" width="8.85546875" style="1" customWidth="1"/>
    <col min="8" max="10" width="16.85546875" style="1" customWidth="1"/>
    <col min="11" max="11" width="10.28515625" style="1" customWidth="1"/>
    <col min="12" max="12" width="21.7109375" style="1" customWidth="1"/>
    <col min="13" max="13" width="0.85546875" style="1" customWidth="1"/>
    <col min="14" max="16384" width="9.140625" style="1"/>
  </cols>
  <sheetData>
    <row r="1" spans="1:14" ht="5.0999999999999996" customHeight="1" x14ac:dyDescent="0.2">
      <c r="A1" s="38"/>
      <c r="B1" s="38"/>
      <c r="C1" s="38"/>
      <c r="D1" s="38"/>
      <c r="E1" s="38"/>
      <c r="F1" s="38"/>
      <c r="G1" s="38"/>
      <c r="H1" s="38"/>
      <c r="I1" s="38"/>
      <c r="J1" s="38"/>
      <c r="K1" s="38"/>
      <c r="L1" s="38"/>
      <c r="M1" s="38"/>
    </row>
    <row r="2" spans="1:14" ht="21.95" customHeight="1" x14ac:dyDescent="0.2">
      <c r="A2" s="38"/>
      <c r="H2" s="181" t="s">
        <v>131</v>
      </c>
      <c r="I2" s="180"/>
      <c r="J2" s="180"/>
      <c r="K2" s="180"/>
      <c r="L2" s="180"/>
      <c r="M2" s="38"/>
    </row>
    <row r="3" spans="1:14" ht="21.95" customHeight="1" x14ac:dyDescent="0.25">
      <c r="A3" s="38"/>
      <c r="G3" s="2"/>
      <c r="H3" s="180"/>
      <c r="I3" s="180"/>
      <c r="J3" s="180"/>
      <c r="K3" s="180"/>
      <c r="L3" s="180"/>
      <c r="M3" s="38"/>
    </row>
    <row r="4" spans="1:14" ht="5.0999999999999996" customHeight="1" x14ac:dyDescent="0.2">
      <c r="A4" s="38"/>
      <c r="B4" s="38"/>
      <c r="C4" s="38"/>
      <c r="D4" s="38"/>
      <c r="E4" s="38"/>
      <c r="F4" s="38"/>
      <c r="G4" s="38"/>
      <c r="H4" s="39"/>
      <c r="I4" s="39"/>
      <c r="J4" s="39"/>
      <c r="K4" s="39"/>
      <c r="L4" s="39"/>
      <c r="M4" s="38"/>
    </row>
    <row r="5" spans="1:14" s="40" customFormat="1" ht="5.0999999999999996" customHeight="1" x14ac:dyDescent="0.2">
      <c r="H5" s="41"/>
      <c r="I5" s="41"/>
      <c r="J5" s="41"/>
      <c r="K5" s="41"/>
      <c r="L5" s="41"/>
    </row>
    <row r="6" spans="1:14" s="40" customFormat="1" ht="16.5" customHeight="1" x14ac:dyDescent="0.25">
      <c r="B6" s="177"/>
      <c r="C6" s="180" t="s">
        <v>87</v>
      </c>
      <c r="D6" s="180"/>
      <c r="E6" s="180"/>
      <c r="F6" s="180"/>
      <c r="G6" s="180"/>
      <c r="H6" s="180"/>
      <c r="I6" s="180"/>
      <c r="J6" s="180"/>
      <c r="K6" s="180"/>
      <c r="L6" s="178" t="s">
        <v>132</v>
      </c>
    </row>
    <row r="7" spans="1:14" s="40" customFormat="1" ht="34.5" customHeight="1" x14ac:dyDescent="0.2">
      <c r="B7" s="191" t="s">
        <v>85</v>
      </c>
      <c r="C7" s="191"/>
      <c r="D7" s="191"/>
      <c r="E7" s="191"/>
      <c r="F7" s="191"/>
      <c r="G7" s="191"/>
      <c r="H7" s="191"/>
      <c r="I7" s="191"/>
      <c r="J7" s="191"/>
      <c r="K7" s="191"/>
      <c r="L7" s="191"/>
    </row>
    <row r="8" spans="1:14" ht="20.25" customHeight="1" x14ac:dyDescent="0.2">
      <c r="B8" s="191"/>
      <c r="C8" s="191"/>
      <c r="D8" s="191"/>
      <c r="E8" s="191"/>
      <c r="F8" s="191"/>
      <c r="G8" s="191"/>
      <c r="H8" s="191"/>
      <c r="I8" s="191"/>
      <c r="J8" s="191"/>
      <c r="K8" s="191"/>
      <c r="L8" s="191"/>
    </row>
    <row r="9" spans="1:14" ht="5.0999999999999996" customHeight="1" x14ac:dyDescent="0.2">
      <c r="B9" s="32"/>
      <c r="C9" s="42"/>
      <c r="D9" s="43"/>
      <c r="E9" s="43"/>
      <c r="F9" s="43"/>
      <c r="G9" s="43"/>
      <c r="H9" s="43"/>
      <c r="I9" s="43"/>
      <c r="J9" s="43"/>
      <c r="K9" s="43"/>
      <c r="L9" s="32"/>
    </row>
    <row r="10" spans="1:14" ht="24.95" customHeight="1" x14ac:dyDescent="0.25">
      <c r="B10" s="44" t="s">
        <v>74</v>
      </c>
      <c r="C10" s="192"/>
      <c r="D10" s="192"/>
      <c r="E10" s="192"/>
      <c r="F10" s="192"/>
      <c r="G10" s="192"/>
      <c r="H10" s="192"/>
      <c r="I10" s="192"/>
      <c r="J10" s="17"/>
      <c r="K10" s="45" t="s">
        <v>47</v>
      </c>
      <c r="L10" s="53"/>
    </row>
    <row r="11" spans="1:14" s="40" customFormat="1" ht="5.0999999999999996" customHeight="1" x14ac:dyDescent="0.25">
      <c r="B11" s="50"/>
      <c r="C11" s="57"/>
      <c r="D11" s="57"/>
      <c r="E11" s="57"/>
      <c r="F11" s="57"/>
      <c r="G11" s="57"/>
      <c r="H11" s="57"/>
      <c r="I11" s="57"/>
      <c r="J11" s="51"/>
      <c r="K11" s="52"/>
      <c r="L11" s="54"/>
    </row>
    <row r="12" spans="1:14" ht="24.95" customHeight="1" x14ac:dyDescent="0.25">
      <c r="B12" s="167" t="s">
        <v>75</v>
      </c>
      <c r="C12" s="193"/>
      <c r="D12" s="193"/>
      <c r="E12" s="193"/>
      <c r="F12" s="193"/>
      <c r="G12" s="193"/>
      <c r="H12" s="193"/>
      <c r="I12" s="193"/>
      <c r="J12" s="5"/>
      <c r="K12" s="46" t="s">
        <v>23</v>
      </c>
      <c r="L12" s="55"/>
    </row>
    <row r="13" spans="1:14" ht="5.0999999999999996" customHeight="1" x14ac:dyDescent="0.25">
      <c r="B13" s="47"/>
      <c r="C13" s="48"/>
      <c r="D13" s="48"/>
      <c r="E13" s="48"/>
      <c r="F13" s="48"/>
      <c r="G13" s="48"/>
      <c r="H13" s="48"/>
      <c r="I13" s="48"/>
      <c r="J13" s="48"/>
      <c r="K13" s="48"/>
      <c r="L13" s="56"/>
    </row>
    <row r="14" spans="1:14" ht="45.75" customHeight="1" x14ac:dyDescent="0.25">
      <c r="B14" s="174" t="s">
        <v>89</v>
      </c>
      <c r="C14" s="204"/>
      <c r="D14" s="204"/>
      <c r="E14" s="204"/>
      <c r="F14" s="204"/>
      <c r="G14" s="168" t="s">
        <v>79</v>
      </c>
      <c r="H14" s="193"/>
      <c r="I14" s="193"/>
      <c r="J14" s="49"/>
      <c r="K14" s="169" t="s">
        <v>9</v>
      </c>
      <c r="L14" s="173"/>
    </row>
    <row r="15" spans="1:14" ht="6.75" customHeight="1" x14ac:dyDescent="0.2">
      <c r="B15" s="3"/>
      <c r="C15" s="3"/>
      <c r="D15" s="3"/>
      <c r="E15" s="3"/>
      <c r="F15" s="3"/>
      <c r="I15" s="3"/>
      <c r="N15" s="1" t="s">
        <v>18</v>
      </c>
    </row>
    <row r="16" spans="1:14" x14ac:dyDescent="0.2">
      <c r="B16" s="6"/>
      <c r="C16" s="7"/>
      <c r="D16" s="7"/>
      <c r="E16" s="7"/>
      <c r="F16" s="7"/>
      <c r="G16" s="37" t="s">
        <v>33</v>
      </c>
      <c r="H16" s="9"/>
      <c r="I16" s="4" t="s">
        <v>20</v>
      </c>
      <c r="J16" s="10"/>
      <c r="K16" s="6"/>
      <c r="L16" s="8"/>
    </row>
    <row r="17" spans="2:16" ht="13.5" thickBot="1" x14ac:dyDescent="0.25">
      <c r="B17" s="197" t="s">
        <v>0</v>
      </c>
      <c r="C17" s="198"/>
      <c r="D17" s="198"/>
      <c r="E17" s="198"/>
      <c r="F17" s="199"/>
      <c r="G17" s="11" t="s">
        <v>34</v>
      </c>
      <c r="H17" s="12" t="s">
        <v>1</v>
      </c>
      <c r="I17" s="12" t="s">
        <v>2</v>
      </c>
      <c r="J17" s="12" t="s">
        <v>3</v>
      </c>
      <c r="K17" s="197" t="s">
        <v>4</v>
      </c>
      <c r="L17" s="199"/>
    </row>
    <row r="18" spans="2:16" ht="9.9499999999999993" customHeight="1" thickTop="1" x14ac:dyDescent="0.2">
      <c r="B18" s="13"/>
      <c r="C18" s="5"/>
      <c r="D18" s="5"/>
      <c r="E18" s="5"/>
      <c r="F18" s="5"/>
      <c r="G18" s="15"/>
      <c r="H18" s="15"/>
      <c r="I18" s="15"/>
      <c r="J18" s="15"/>
      <c r="K18" s="202"/>
      <c r="L18" s="203"/>
    </row>
    <row r="19" spans="2:16" ht="18" customHeight="1" x14ac:dyDescent="0.2">
      <c r="B19" s="133" t="s">
        <v>5</v>
      </c>
      <c r="C19" s="114"/>
      <c r="D19" s="114"/>
      <c r="E19" s="114"/>
      <c r="F19" s="114"/>
      <c r="G19" s="34"/>
      <c r="H19" s="136"/>
      <c r="I19" s="135">
        <f>H19*1.5</f>
        <v>0</v>
      </c>
      <c r="J19" s="135">
        <f>H19*2</f>
        <v>0</v>
      </c>
      <c r="K19" s="200" t="s">
        <v>128</v>
      </c>
      <c r="L19" s="201"/>
    </row>
    <row r="20" spans="2:16" ht="25.5" x14ac:dyDescent="0.2">
      <c r="B20" s="113"/>
      <c r="C20" s="114"/>
      <c r="D20" s="114"/>
      <c r="E20" s="115" t="s">
        <v>19</v>
      </c>
      <c r="F20" s="115" t="s">
        <v>13</v>
      </c>
      <c r="G20" s="34"/>
      <c r="H20" s="116"/>
      <c r="I20" s="116"/>
      <c r="J20" s="116"/>
      <c r="K20" s="186"/>
      <c r="L20" s="187"/>
      <c r="O20" s="29"/>
      <c r="P20" s="27"/>
    </row>
    <row r="21" spans="2:16" ht="18" customHeight="1" x14ac:dyDescent="0.2">
      <c r="B21" s="117" t="s">
        <v>15</v>
      </c>
      <c r="C21" s="114"/>
      <c r="D21" s="114"/>
      <c r="E21" s="182" t="s">
        <v>12</v>
      </c>
      <c r="F21" s="183"/>
      <c r="G21" s="34"/>
      <c r="H21" s="116"/>
      <c r="I21" s="116"/>
      <c r="J21" s="116"/>
      <c r="K21" s="186"/>
      <c r="L21" s="187"/>
      <c r="N21" s="24"/>
      <c r="P21" s="5"/>
    </row>
    <row r="22" spans="2:16" ht="18" customHeight="1" x14ac:dyDescent="0.2">
      <c r="B22" s="132" t="s">
        <v>51</v>
      </c>
      <c r="C22" s="114"/>
      <c r="D22" s="114"/>
      <c r="E22" s="118"/>
      <c r="F22" s="159"/>
      <c r="G22" s="34"/>
      <c r="H22" s="119"/>
      <c r="I22" s="120">
        <f t="shared" ref="I22:I27" si="0">H22</f>
        <v>0</v>
      </c>
      <c r="J22" s="120">
        <f t="shared" ref="J22:J27" si="1">H22</f>
        <v>0</v>
      </c>
      <c r="K22" s="186"/>
      <c r="L22" s="187"/>
      <c r="N22" s="25"/>
      <c r="P22" s="27"/>
    </row>
    <row r="23" spans="2:16" ht="18" customHeight="1" x14ac:dyDescent="0.2">
      <c r="B23" s="132" t="s">
        <v>52</v>
      </c>
      <c r="C23" s="114"/>
      <c r="D23" s="114"/>
      <c r="E23" s="118"/>
      <c r="F23" s="159"/>
      <c r="G23" s="34"/>
      <c r="H23" s="119"/>
      <c r="I23" s="120">
        <f t="shared" si="0"/>
        <v>0</v>
      </c>
      <c r="J23" s="120">
        <f t="shared" si="1"/>
        <v>0</v>
      </c>
      <c r="K23" s="186"/>
      <c r="L23" s="187"/>
      <c r="N23" s="25"/>
      <c r="P23" s="27"/>
    </row>
    <row r="24" spans="2:16" ht="18" customHeight="1" x14ac:dyDescent="0.2">
      <c r="B24" s="132" t="s">
        <v>53</v>
      </c>
      <c r="C24" s="114"/>
      <c r="D24" s="114"/>
      <c r="E24" s="118"/>
      <c r="F24" s="159"/>
      <c r="G24" s="34"/>
      <c r="H24" s="119"/>
      <c r="I24" s="120">
        <f t="shared" si="0"/>
        <v>0</v>
      </c>
      <c r="J24" s="120">
        <f t="shared" si="1"/>
        <v>0</v>
      </c>
      <c r="K24" s="121"/>
      <c r="L24" s="122"/>
      <c r="N24" s="25"/>
      <c r="P24" s="27"/>
    </row>
    <row r="25" spans="2:16" ht="18" customHeight="1" x14ac:dyDescent="0.2">
      <c r="B25" s="132" t="s">
        <v>54</v>
      </c>
      <c r="C25" s="114"/>
      <c r="D25" s="114"/>
      <c r="E25" s="118"/>
      <c r="F25" s="159"/>
      <c r="G25" s="34"/>
      <c r="H25" s="119"/>
      <c r="I25" s="120">
        <f t="shared" si="0"/>
        <v>0</v>
      </c>
      <c r="J25" s="120">
        <f t="shared" si="1"/>
        <v>0</v>
      </c>
      <c r="K25" s="186"/>
      <c r="L25" s="187"/>
      <c r="N25" s="25"/>
      <c r="P25" s="5"/>
    </row>
    <row r="26" spans="2:16" ht="18" customHeight="1" x14ac:dyDescent="0.2">
      <c r="B26" s="132" t="s">
        <v>55</v>
      </c>
      <c r="C26" s="114"/>
      <c r="D26" s="114"/>
      <c r="E26" s="118"/>
      <c r="F26" s="159"/>
      <c r="G26" s="34"/>
      <c r="H26" s="119"/>
      <c r="I26" s="120">
        <f t="shared" si="0"/>
        <v>0</v>
      </c>
      <c r="J26" s="120">
        <f t="shared" si="1"/>
        <v>0</v>
      </c>
      <c r="K26" s="163"/>
      <c r="L26" s="164"/>
      <c r="N26" s="25"/>
      <c r="P26" s="5"/>
    </row>
    <row r="27" spans="2:16" ht="18" customHeight="1" x14ac:dyDescent="0.2">
      <c r="B27" s="132" t="s">
        <v>73</v>
      </c>
      <c r="C27" s="114"/>
      <c r="D27" s="114"/>
      <c r="E27" s="118"/>
      <c r="F27" s="159"/>
      <c r="G27" s="34"/>
      <c r="H27" s="119"/>
      <c r="I27" s="120">
        <f t="shared" si="0"/>
        <v>0</v>
      </c>
      <c r="J27" s="120">
        <f t="shared" si="1"/>
        <v>0</v>
      </c>
      <c r="K27" s="186"/>
      <c r="L27" s="187"/>
      <c r="N27" s="25"/>
    </row>
    <row r="28" spans="2:16" ht="9.9499999999999993" customHeight="1" x14ac:dyDescent="0.2">
      <c r="B28" s="113"/>
      <c r="C28" s="114"/>
      <c r="D28" s="114"/>
      <c r="E28" s="123"/>
      <c r="F28" s="124"/>
      <c r="G28" s="125"/>
      <c r="H28" s="126"/>
      <c r="I28" s="126"/>
      <c r="J28" s="126"/>
      <c r="K28" s="121"/>
      <c r="L28" s="122"/>
      <c r="N28" s="25"/>
    </row>
    <row r="29" spans="2:16" ht="18" customHeight="1" x14ac:dyDescent="0.2">
      <c r="B29" s="132" t="s">
        <v>57</v>
      </c>
      <c r="C29" s="114"/>
      <c r="D29" s="114"/>
      <c r="E29" s="118"/>
      <c r="F29" s="159"/>
      <c r="G29" s="125"/>
      <c r="H29" s="126"/>
      <c r="I29" s="119"/>
      <c r="J29" s="119"/>
      <c r="K29" s="121"/>
      <c r="L29" s="122"/>
      <c r="N29" s="25"/>
    </row>
    <row r="30" spans="2:16" ht="18" customHeight="1" x14ac:dyDescent="0.2">
      <c r="B30" s="134" t="s">
        <v>56</v>
      </c>
      <c r="C30" s="114"/>
      <c r="D30" s="114"/>
      <c r="E30" s="127"/>
      <c r="F30" s="128"/>
      <c r="G30" s="125"/>
      <c r="H30" s="135">
        <f>SUM(H22:H27)</f>
        <v>0</v>
      </c>
      <c r="I30" s="135">
        <f>SUM(I22:I27)+I29</f>
        <v>0</v>
      </c>
      <c r="J30" s="135">
        <f>SUM(J22:J27)+J29</f>
        <v>0</v>
      </c>
      <c r="K30" s="186"/>
      <c r="L30" s="187"/>
    </row>
    <row r="31" spans="2:16" ht="9.9499999999999993" customHeight="1" x14ac:dyDescent="0.2">
      <c r="B31" s="113"/>
      <c r="C31" s="114"/>
      <c r="D31" s="114"/>
      <c r="E31" s="114"/>
      <c r="F31" s="114"/>
      <c r="G31" s="34"/>
      <c r="H31" s="34"/>
      <c r="I31" s="34"/>
      <c r="J31" s="34"/>
      <c r="K31" s="186"/>
      <c r="L31" s="187"/>
    </row>
    <row r="32" spans="2:16" s="28" customFormat="1" ht="18" customHeight="1" x14ac:dyDescent="0.2">
      <c r="B32" s="194" t="s">
        <v>58</v>
      </c>
      <c r="C32" s="195"/>
      <c r="D32" s="195"/>
      <c r="E32" s="195"/>
      <c r="F32" s="196"/>
      <c r="G32" s="34"/>
      <c r="H32" s="135">
        <f>SUM(H30+H19)</f>
        <v>0</v>
      </c>
      <c r="I32" s="135">
        <f>SUM(I30+I19)</f>
        <v>0</v>
      </c>
      <c r="J32" s="135">
        <f>SUM(J30+J19)</f>
        <v>0</v>
      </c>
      <c r="K32" s="184" t="s">
        <v>50</v>
      </c>
      <c r="L32" s="185"/>
    </row>
    <row r="33" spans="2:12" s="28" customFormat="1" ht="9.9499999999999993" customHeight="1" x14ac:dyDescent="0.2">
      <c r="B33" s="137"/>
      <c r="C33" s="138"/>
      <c r="D33" s="138"/>
      <c r="E33" s="138"/>
      <c r="F33" s="139"/>
      <c r="G33" s="140"/>
      <c r="H33" s="141"/>
      <c r="I33" s="141"/>
      <c r="J33" s="141"/>
      <c r="K33" s="142"/>
      <c r="L33" s="33"/>
    </row>
    <row r="34" spans="2:12" s="22" customFormat="1" ht="18" customHeight="1" x14ac:dyDescent="0.2">
      <c r="B34" s="143" t="s">
        <v>21</v>
      </c>
      <c r="C34" s="144"/>
      <c r="D34" s="144"/>
      <c r="E34" s="144"/>
      <c r="F34" s="145"/>
      <c r="G34" s="34"/>
      <c r="H34" s="35">
        <f>SUMIF($E$22:$E$27,"X",H$22:H$27)</f>
        <v>0</v>
      </c>
      <c r="I34" s="35">
        <f>SUMIF($E$22:$E$29,"X",I$22:I$29)</f>
        <v>0</v>
      </c>
      <c r="J34" s="35">
        <f>SUMIF($E$22:$E$29,"X",J$22:J$29)</f>
        <v>0</v>
      </c>
      <c r="K34" s="36"/>
      <c r="L34" s="33"/>
    </row>
    <row r="35" spans="2:12" ht="18" customHeight="1" x14ac:dyDescent="0.2">
      <c r="B35" s="188" t="s">
        <v>24</v>
      </c>
      <c r="C35" s="189"/>
      <c r="D35" s="189"/>
      <c r="E35" s="189"/>
      <c r="F35" s="190"/>
      <c r="G35" s="34"/>
      <c r="H35" s="35">
        <f>H34+H19</f>
        <v>0</v>
      </c>
      <c r="I35" s="35">
        <f>I34+I19</f>
        <v>0</v>
      </c>
      <c r="J35" s="35">
        <f>J34+J19</f>
        <v>0</v>
      </c>
      <c r="K35" s="184" t="s">
        <v>25</v>
      </c>
      <c r="L35" s="185"/>
    </row>
    <row r="36" spans="2:12" ht="7.5" customHeight="1" x14ac:dyDescent="0.2">
      <c r="B36" s="113"/>
      <c r="C36" s="114"/>
      <c r="D36" s="114"/>
      <c r="E36" s="114"/>
      <c r="F36" s="114"/>
      <c r="G36" s="34"/>
      <c r="H36" s="34"/>
      <c r="I36" s="34"/>
      <c r="J36" s="34"/>
      <c r="K36" s="186"/>
      <c r="L36" s="187"/>
    </row>
    <row r="37" spans="2:12" ht="18" customHeight="1" x14ac:dyDescent="0.2">
      <c r="B37" s="113" t="s">
        <v>14</v>
      </c>
      <c r="C37" s="114"/>
      <c r="D37" s="114"/>
      <c r="E37" s="114"/>
      <c r="F37" s="114"/>
      <c r="G37" s="34"/>
      <c r="H37" s="34"/>
      <c r="I37" s="34"/>
      <c r="J37" s="34"/>
      <c r="K37" s="186"/>
      <c r="L37" s="187"/>
    </row>
    <row r="38" spans="2:12" ht="18" customHeight="1" x14ac:dyDescent="0.2">
      <c r="B38" s="132" t="s">
        <v>31</v>
      </c>
      <c r="C38" s="114"/>
      <c r="D38" s="114"/>
      <c r="E38" s="114"/>
      <c r="F38" s="114"/>
      <c r="G38" s="129">
        <v>6.2E-2</v>
      </c>
      <c r="H38" s="120">
        <f t="shared" ref="H38:H42" si="2">H$35*G38</f>
        <v>0</v>
      </c>
      <c r="I38" s="120">
        <f>I$35*G38</f>
        <v>0</v>
      </c>
      <c r="J38" s="120">
        <f>J$35*G38</f>
        <v>0</v>
      </c>
      <c r="K38" s="208" t="s">
        <v>29</v>
      </c>
      <c r="L38" s="209"/>
    </row>
    <row r="39" spans="2:12" ht="18" customHeight="1" x14ac:dyDescent="0.2">
      <c r="B39" s="132" t="s">
        <v>26</v>
      </c>
      <c r="C39" s="114"/>
      <c r="D39" s="114"/>
      <c r="E39" s="114"/>
      <c r="F39" s="114"/>
      <c r="G39" s="129">
        <v>1.4500000000000001E-2</v>
      </c>
      <c r="H39" s="120">
        <f t="shared" si="2"/>
        <v>0</v>
      </c>
      <c r="I39" s="120">
        <f>I$35*G39</f>
        <v>0</v>
      </c>
      <c r="J39" s="120">
        <f>J$35*G39</f>
        <v>0</v>
      </c>
      <c r="K39" s="208" t="s">
        <v>29</v>
      </c>
      <c r="L39" s="209"/>
    </row>
    <row r="40" spans="2:12" ht="18" customHeight="1" x14ac:dyDescent="0.2">
      <c r="B40" s="132" t="s">
        <v>48</v>
      </c>
      <c r="C40" s="114"/>
      <c r="D40" s="114"/>
      <c r="E40" s="114"/>
      <c r="F40" s="114"/>
      <c r="G40" s="130"/>
      <c r="H40" s="120">
        <f t="shared" si="2"/>
        <v>0</v>
      </c>
      <c r="I40" s="120">
        <f>I$35*G40</f>
        <v>0</v>
      </c>
      <c r="J40" s="120">
        <f>J$35*G40</f>
        <v>0</v>
      </c>
      <c r="K40" s="208" t="s">
        <v>28</v>
      </c>
      <c r="L40" s="209"/>
    </row>
    <row r="41" spans="2:12" ht="18" customHeight="1" x14ac:dyDescent="0.2">
      <c r="B41" s="132" t="s">
        <v>49</v>
      </c>
      <c r="C41" s="114"/>
      <c r="D41" s="114"/>
      <c r="E41" s="114"/>
      <c r="F41" s="114"/>
      <c r="G41" s="130"/>
      <c r="H41" s="120">
        <f t="shared" si="2"/>
        <v>0</v>
      </c>
      <c r="I41" s="120">
        <f>I$35*G41</f>
        <v>0</v>
      </c>
      <c r="J41" s="120">
        <f>J$35*G41</f>
        <v>0</v>
      </c>
      <c r="K41" s="208" t="s">
        <v>28</v>
      </c>
      <c r="L41" s="209"/>
    </row>
    <row r="42" spans="2:12" ht="18" customHeight="1" x14ac:dyDescent="0.2">
      <c r="B42" s="132" t="s">
        <v>67</v>
      </c>
      <c r="C42" s="114"/>
      <c r="D42" s="114"/>
      <c r="E42" s="114"/>
      <c r="F42" s="114"/>
      <c r="G42" s="130"/>
      <c r="H42" s="120">
        <f t="shared" si="2"/>
        <v>0</v>
      </c>
      <c r="I42" s="120">
        <f>H42</f>
        <v>0</v>
      </c>
      <c r="J42" s="120">
        <f>H42</f>
        <v>0</v>
      </c>
      <c r="K42" s="208" t="s">
        <v>28</v>
      </c>
      <c r="L42" s="209"/>
    </row>
    <row r="43" spans="2:12" ht="18" customHeight="1" x14ac:dyDescent="0.2">
      <c r="B43" s="134" t="s">
        <v>27</v>
      </c>
      <c r="C43" s="114"/>
      <c r="D43" s="114"/>
      <c r="E43" s="114"/>
      <c r="F43" s="114"/>
      <c r="G43" s="34"/>
      <c r="H43" s="135">
        <f>SUM(H38:H42)</f>
        <v>0</v>
      </c>
      <c r="I43" s="135">
        <f>SUM(I38:I42)</f>
        <v>0</v>
      </c>
      <c r="J43" s="135">
        <f>SUM(J38:J42)</f>
        <v>0</v>
      </c>
      <c r="K43" s="186"/>
      <c r="L43" s="187"/>
    </row>
    <row r="44" spans="2:12" ht="7.5" customHeight="1" x14ac:dyDescent="0.2">
      <c r="B44" s="113"/>
      <c r="C44" s="114"/>
      <c r="D44" s="114"/>
      <c r="E44" s="114"/>
      <c r="F44" s="114"/>
      <c r="G44" s="34"/>
      <c r="H44" s="34"/>
      <c r="I44" s="34"/>
      <c r="J44" s="34"/>
      <c r="K44" s="186"/>
      <c r="L44" s="187"/>
    </row>
    <row r="45" spans="2:12" ht="20.25" customHeight="1" x14ac:dyDescent="0.2">
      <c r="B45" s="205" t="s">
        <v>76</v>
      </c>
      <c r="C45" s="206"/>
      <c r="D45" s="206"/>
      <c r="E45" s="206"/>
      <c r="F45" s="207"/>
      <c r="G45" s="34"/>
      <c r="H45" s="131" t="s">
        <v>10</v>
      </c>
      <c r="I45" s="131" t="s">
        <v>10</v>
      </c>
      <c r="J45" s="131" t="s">
        <v>10</v>
      </c>
      <c r="K45" s="200" t="s">
        <v>30</v>
      </c>
      <c r="L45" s="201"/>
    </row>
    <row r="46" spans="2:12" ht="11.25" customHeight="1" x14ac:dyDescent="0.2">
      <c r="B46" s="205"/>
      <c r="C46" s="206"/>
      <c r="D46" s="206"/>
      <c r="E46" s="206"/>
      <c r="F46" s="207"/>
      <c r="G46" s="34"/>
      <c r="H46" s="131"/>
      <c r="I46" s="131"/>
      <c r="J46" s="131"/>
      <c r="K46" s="200"/>
      <c r="L46" s="201"/>
    </row>
    <row r="47" spans="2:12" ht="3" customHeight="1" x14ac:dyDescent="0.3">
      <c r="B47" s="16"/>
      <c r="C47" s="5"/>
      <c r="D47" s="5"/>
      <c r="E47" s="5"/>
      <c r="F47" s="5"/>
      <c r="G47" s="15"/>
      <c r="H47" s="15"/>
      <c r="I47" s="15"/>
      <c r="J47" s="15"/>
      <c r="K47" s="5"/>
      <c r="L47" s="14"/>
    </row>
    <row r="48" spans="2:12" ht="15.75" customHeight="1" x14ac:dyDescent="0.2">
      <c r="B48" s="213" t="s">
        <v>32</v>
      </c>
      <c r="C48" s="214"/>
      <c r="D48" s="214"/>
      <c r="E48" s="214"/>
      <c r="F48" s="214"/>
      <c r="G48" s="215"/>
      <c r="H48" s="31">
        <f>H32+H43</f>
        <v>0</v>
      </c>
      <c r="I48" s="31">
        <f>I32+I43</f>
        <v>0</v>
      </c>
      <c r="J48" s="31">
        <f>J32+J43</f>
        <v>0</v>
      </c>
      <c r="K48" s="216"/>
      <c r="L48" s="217"/>
    </row>
    <row r="49" spans="1:13" ht="9.9499999999999993" customHeight="1" x14ac:dyDescent="0.2"/>
    <row r="50" spans="1:13" ht="56.25" customHeight="1" x14ac:dyDescent="0.2">
      <c r="B50" s="212" t="s">
        <v>88</v>
      </c>
      <c r="C50" s="212"/>
      <c r="D50" s="212"/>
      <c r="E50" s="212"/>
      <c r="F50" s="212"/>
      <c r="G50" s="212"/>
      <c r="H50" s="212"/>
      <c r="I50" s="212"/>
      <c r="J50" s="212"/>
      <c r="K50" s="212"/>
      <c r="L50" s="212"/>
    </row>
    <row r="51" spans="1:13" s="22" customFormat="1" ht="18" customHeight="1" x14ac:dyDescent="0.2">
      <c r="B51" s="219" t="s">
        <v>86</v>
      </c>
      <c r="C51" s="219"/>
      <c r="D51" s="219"/>
      <c r="E51" s="219"/>
      <c r="F51" s="219"/>
      <c r="G51" s="219"/>
      <c r="H51" s="219"/>
      <c r="I51" s="219"/>
      <c r="J51" s="219"/>
      <c r="K51" s="219"/>
      <c r="L51" s="219"/>
    </row>
    <row r="52" spans="1:13" s="22" customFormat="1" ht="18" customHeight="1" x14ac:dyDescent="0.2">
      <c r="B52" s="219"/>
      <c r="C52" s="219"/>
      <c r="D52" s="219"/>
      <c r="E52" s="219"/>
      <c r="F52" s="219"/>
      <c r="G52" s="219"/>
      <c r="H52" s="219"/>
      <c r="I52" s="219"/>
      <c r="J52" s="219"/>
      <c r="K52" s="219"/>
      <c r="L52" s="219"/>
    </row>
    <row r="53" spans="1:13" s="22" customFormat="1" ht="16.5" customHeight="1" x14ac:dyDescent="0.2">
      <c r="B53" s="219"/>
      <c r="C53" s="219"/>
      <c r="D53" s="219"/>
      <c r="E53" s="219"/>
      <c r="F53" s="219"/>
      <c r="G53" s="219"/>
      <c r="H53" s="219"/>
      <c r="I53" s="219"/>
      <c r="J53" s="219"/>
      <c r="K53" s="219"/>
      <c r="L53" s="219"/>
    </row>
    <row r="54" spans="1:13" s="22" customFormat="1" ht="18" customHeight="1" x14ac:dyDescent="0.2">
      <c r="B54" s="218" t="s">
        <v>68</v>
      </c>
      <c r="C54" s="218"/>
      <c r="D54" s="218"/>
      <c r="E54" s="218"/>
      <c r="F54" s="218"/>
      <c r="G54" s="218"/>
      <c r="H54" s="218"/>
      <c r="I54" s="218"/>
      <c r="J54" s="218"/>
      <c r="K54" s="218"/>
      <c r="L54" s="218"/>
    </row>
    <row r="55" spans="1:13" s="22" customFormat="1" ht="16.5" customHeight="1" x14ac:dyDescent="0.2">
      <c r="B55" s="218"/>
      <c r="C55" s="218"/>
      <c r="D55" s="218"/>
      <c r="E55" s="218"/>
      <c r="F55" s="218"/>
      <c r="G55" s="218"/>
      <c r="H55" s="218"/>
      <c r="I55" s="218"/>
      <c r="J55" s="218"/>
      <c r="K55" s="218"/>
      <c r="L55" s="218"/>
    </row>
    <row r="56" spans="1:13" s="22" customFormat="1" ht="18" x14ac:dyDescent="0.2">
      <c r="B56" s="65" t="s">
        <v>77</v>
      </c>
      <c r="C56" s="66"/>
      <c r="D56" s="66"/>
      <c r="E56" s="66"/>
      <c r="F56" s="66"/>
      <c r="G56" s="67"/>
      <c r="H56" s="67"/>
      <c r="I56" s="67"/>
      <c r="J56" s="67"/>
      <c r="K56" s="67"/>
      <c r="L56" s="67"/>
    </row>
    <row r="57" spans="1:13" s="22" customFormat="1" ht="16.5" x14ac:dyDescent="0.2">
      <c r="B57" s="220" t="s">
        <v>44</v>
      </c>
      <c r="C57" s="146" t="s">
        <v>36</v>
      </c>
      <c r="D57" s="147">
        <f>Instructions!H41</f>
        <v>0</v>
      </c>
      <c r="E57" s="66" t="str">
        <f>IF(Instructions!H46&lt;=0,"",Instructions!H46)</f>
        <v/>
      </c>
      <c r="F57" s="66"/>
      <c r="G57" s="67"/>
      <c r="H57" s="67"/>
      <c r="I57" s="67"/>
      <c r="J57" s="67"/>
      <c r="K57" s="67"/>
      <c r="L57" s="67"/>
    </row>
    <row r="58" spans="1:13" s="22" customFormat="1" ht="16.5" x14ac:dyDescent="0.2">
      <c r="B58" s="220"/>
      <c r="C58" s="148" t="s">
        <v>37</v>
      </c>
      <c r="D58" s="147">
        <f>Instructions!M41</f>
        <v>0</v>
      </c>
      <c r="E58" s="66" t="str">
        <f>IF(Instructions!M46&lt;=0,"",Instructions!M46)</f>
        <v/>
      </c>
      <c r="F58" s="67"/>
      <c r="G58" s="67"/>
      <c r="H58" s="67"/>
      <c r="I58" s="67"/>
      <c r="J58" s="67"/>
      <c r="K58" s="67"/>
      <c r="L58" s="67"/>
    </row>
    <row r="59" spans="1:13" s="22" customFormat="1" ht="16.5" x14ac:dyDescent="0.2">
      <c r="B59" s="220"/>
      <c r="C59" s="148" t="s">
        <v>65</v>
      </c>
      <c r="D59" s="160">
        <f>Instructions!H52</f>
        <v>0</v>
      </c>
      <c r="E59" s="66" t="str">
        <f>IF(Instructions!M52&lt;=0,"",Instructions!M52)</f>
        <v/>
      </c>
      <c r="F59" s="67"/>
      <c r="G59" s="67"/>
      <c r="H59" s="67"/>
      <c r="I59" s="67"/>
      <c r="J59" s="67"/>
      <c r="K59" s="67"/>
      <c r="L59" s="67"/>
    </row>
    <row r="60" spans="1:13" s="22" customFormat="1" ht="9.9499999999999993" customHeight="1" x14ac:dyDescent="0.2">
      <c r="B60" s="26"/>
      <c r="C60" s="23"/>
      <c r="D60" s="23"/>
      <c r="E60" s="23"/>
      <c r="F60" s="23"/>
    </row>
    <row r="61" spans="1:13" s="22" customFormat="1" ht="5.0999999999999996" customHeight="1" x14ac:dyDescent="0.2">
      <c r="A61" s="58"/>
      <c r="B61" s="59"/>
      <c r="C61" s="60"/>
      <c r="D61" s="60"/>
      <c r="E61" s="60"/>
      <c r="F61" s="60"/>
      <c r="G61" s="58"/>
      <c r="H61" s="58"/>
      <c r="I61" s="58"/>
      <c r="J61" s="58"/>
      <c r="K61" s="58"/>
      <c r="L61" s="58"/>
      <c r="M61" s="58"/>
    </row>
    <row r="62" spans="1:13" x14ac:dyDescent="0.2">
      <c r="A62" s="38"/>
      <c r="B62" s="18" t="s">
        <v>22</v>
      </c>
      <c r="C62" s="18"/>
      <c r="D62" s="18"/>
      <c r="E62" s="18"/>
      <c r="F62" s="18"/>
      <c r="G62" s="5"/>
      <c r="H62" s="5"/>
      <c r="I62" s="5"/>
      <c r="J62" s="5"/>
      <c r="K62" s="5"/>
      <c r="L62" s="5"/>
      <c r="M62" s="38"/>
    </row>
    <row r="63" spans="1:13" ht="8.25" customHeight="1" x14ac:dyDescent="0.2">
      <c r="A63" s="38"/>
      <c r="B63" s="18"/>
      <c r="C63" s="18"/>
      <c r="D63" s="18"/>
      <c r="E63" s="18"/>
      <c r="F63" s="18"/>
      <c r="G63" s="5"/>
      <c r="H63" s="5"/>
      <c r="I63" s="5"/>
      <c r="J63" s="5"/>
      <c r="K63" s="5"/>
      <c r="L63" s="5"/>
      <c r="M63" s="38"/>
    </row>
    <row r="64" spans="1:13" ht="18.75" customHeight="1" x14ac:dyDescent="0.25">
      <c r="A64" s="38"/>
      <c r="B64" s="19" t="s">
        <v>11</v>
      </c>
      <c r="C64" s="193"/>
      <c r="D64" s="193"/>
      <c r="E64" s="193"/>
      <c r="F64" s="193"/>
      <c r="G64" s="193"/>
      <c r="H64" s="21" t="s">
        <v>7</v>
      </c>
      <c r="I64" s="193"/>
      <c r="J64" s="193"/>
      <c r="K64" s="193"/>
      <c r="L64" s="5"/>
      <c r="M64" s="38"/>
    </row>
    <row r="65" spans="1:13" x14ac:dyDescent="0.2">
      <c r="A65" s="38"/>
      <c r="B65" s="5"/>
      <c r="C65" s="221" t="s">
        <v>6</v>
      </c>
      <c r="D65" s="221"/>
      <c r="E65" s="221"/>
      <c r="F65" s="221"/>
      <c r="G65" s="221"/>
      <c r="H65" s="20"/>
      <c r="I65" s="5"/>
      <c r="J65" s="5"/>
      <c r="K65" s="5"/>
      <c r="L65" s="5"/>
      <c r="M65" s="38"/>
    </row>
    <row r="66" spans="1:13" x14ac:dyDescent="0.2">
      <c r="A66" s="38"/>
      <c r="B66" s="5"/>
      <c r="C66" s="5"/>
      <c r="D66" s="210"/>
      <c r="E66" s="210"/>
      <c r="F66" s="210"/>
      <c r="G66" s="210"/>
      <c r="H66" s="210"/>
      <c r="I66" s="210"/>
      <c r="J66" s="210"/>
      <c r="K66" s="210"/>
      <c r="L66" s="5"/>
      <c r="M66" s="38"/>
    </row>
    <row r="67" spans="1:13" x14ac:dyDescent="0.2">
      <c r="A67" s="38"/>
      <c r="B67" s="5"/>
      <c r="C67" s="5"/>
      <c r="D67" s="210"/>
      <c r="E67" s="210"/>
      <c r="F67" s="210"/>
      <c r="G67" s="210"/>
      <c r="H67" s="210"/>
      <c r="I67" s="210"/>
      <c r="J67" s="210"/>
      <c r="K67" s="210"/>
      <c r="L67" s="179">
        <f ca="1">TODAY()</f>
        <v>43076</v>
      </c>
      <c r="M67" s="38"/>
    </row>
    <row r="68" spans="1:13" x14ac:dyDescent="0.2">
      <c r="A68" s="38"/>
      <c r="B68" s="21"/>
      <c r="C68" s="21" t="s">
        <v>8</v>
      </c>
      <c r="D68" s="211"/>
      <c r="E68" s="211"/>
      <c r="F68" s="211"/>
      <c r="G68" s="211"/>
      <c r="H68" s="211"/>
      <c r="I68" s="211"/>
      <c r="J68" s="211"/>
      <c r="K68" s="211"/>
      <c r="L68" s="5"/>
      <c r="M68" s="38"/>
    </row>
    <row r="69" spans="1:13" ht="5.0999999999999996" customHeight="1" x14ac:dyDescent="0.2">
      <c r="A69" s="38"/>
      <c r="B69" s="5"/>
      <c r="C69" s="5"/>
      <c r="D69" s="5"/>
      <c r="E69" s="5"/>
      <c r="F69" s="5"/>
      <c r="G69" s="5"/>
      <c r="H69" s="5"/>
      <c r="I69" s="5"/>
      <c r="J69" s="5"/>
      <c r="K69" s="5"/>
      <c r="L69" s="5"/>
      <c r="M69" s="38"/>
    </row>
    <row r="70" spans="1:13" ht="5.0999999999999996" customHeight="1" x14ac:dyDescent="0.2">
      <c r="A70" s="38"/>
      <c r="B70" s="61"/>
      <c r="C70" s="61"/>
      <c r="D70" s="61"/>
      <c r="E70" s="61"/>
      <c r="F70" s="61"/>
      <c r="G70" s="61"/>
      <c r="H70" s="61"/>
      <c r="I70" s="61"/>
      <c r="J70" s="61"/>
      <c r="K70" s="61"/>
      <c r="L70" s="61"/>
      <c r="M70" s="38"/>
    </row>
  </sheetData>
  <sheetProtection algorithmName="SHA-512" hashValue="e/u7uznnFaB3wguDf3DpYBMQZM9DWfkZYWiTZVbJXCEUulaimbP8t1ozs5nhk7ic025G0Hmty5zaF0sN0EHkOA==" saltValue="4+lq7Asj/5g37UF5tSxomA==" spinCount="100000" sheet="1" objects="1" scenarios="1"/>
  <protectedRanges>
    <protectedRange sqref="L10:L14" name="Header2"/>
    <protectedRange sqref="G40:G42" name="taxwci"/>
    <protectedRange sqref="C10:I14" name="header"/>
    <protectedRange sqref="H19" name="reg time"/>
    <protectedRange sqref="E22:H29" name="fringe"/>
    <protectedRange sqref="I29:J29" name="OT Fringe"/>
    <protectedRange sqref="C64:K68" name="signature"/>
  </protectedRanges>
  <mergeCells count="46">
    <mergeCell ref="D66:K68"/>
    <mergeCell ref="C64:G64"/>
    <mergeCell ref="B50:L50"/>
    <mergeCell ref="B48:G48"/>
    <mergeCell ref="K48:L48"/>
    <mergeCell ref="B54:L55"/>
    <mergeCell ref="B51:L53"/>
    <mergeCell ref="B57:B59"/>
    <mergeCell ref="C65:G65"/>
    <mergeCell ref="I64:K64"/>
    <mergeCell ref="B45:F46"/>
    <mergeCell ref="K45:L45"/>
    <mergeCell ref="K46:L46"/>
    <mergeCell ref="K23:L23"/>
    <mergeCell ref="K25:L25"/>
    <mergeCell ref="K27:L27"/>
    <mergeCell ref="K37:L37"/>
    <mergeCell ref="K44:L44"/>
    <mergeCell ref="K36:L36"/>
    <mergeCell ref="K39:L39"/>
    <mergeCell ref="K38:L38"/>
    <mergeCell ref="K41:L41"/>
    <mergeCell ref="K43:L43"/>
    <mergeCell ref="K42:L42"/>
    <mergeCell ref="K40:L40"/>
    <mergeCell ref="K18:L18"/>
    <mergeCell ref="H14:I14"/>
    <mergeCell ref="K21:L21"/>
    <mergeCell ref="K20:L20"/>
    <mergeCell ref="C14:F14"/>
    <mergeCell ref="C6:K6"/>
    <mergeCell ref="H2:L3"/>
    <mergeCell ref="E21:F21"/>
    <mergeCell ref="K32:L32"/>
    <mergeCell ref="K35:L35"/>
    <mergeCell ref="K30:L30"/>
    <mergeCell ref="B35:F35"/>
    <mergeCell ref="B7:L8"/>
    <mergeCell ref="C10:I10"/>
    <mergeCell ref="C12:I12"/>
    <mergeCell ref="K22:L22"/>
    <mergeCell ref="B32:F32"/>
    <mergeCell ref="B17:F17"/>
    <mergeCell ref="K17:L17"/>
    <mergeCell ref="K19:L19"/>
    <mergeCell ref="K31:L31"/>
  </mergeCells>
  <phoneticPr fontId="0" type="noConversion"/>
  <conditionalFormatting sqref="G40">
    <cfRule type="cellIs" dxfId="4" priority="2" operator="greaterThan">
      <formula>0.006</formula>
    </cfRule>
  </conditionalFormatting>
  <conditionalFormatting sqref="G41">
    <cfRule type="cellIs" dxfId="3" priority="1" operator="greaterThan">
      <formula>0.068</formula>
    </cfRule>
  </conditionalFormatting>
  <dataValidations xWindow="539" yWindow="571" count="10">
    <dataValidation allowBlank="1" showInputMessage="1" showErrorMessage="1" prompt="The Fringe Benefits categories mirror the certified payroll form.  Catagory #6 &quot;Other&quot; from the form is intentionally excluded as these costs are included in O&amp;P.  The fringe can't exceed the amount within the CBA or Prevailing Wage Guide." sqref="B21"/>
    <dataValidation allowBlank="1" showInputMessage="1" showErrorMessage="1" prompt="To correctly calculate the firm's tax burden, select each fringe benefit category the firm typically provides to their employees as a cash payment by placing an &quot;X&quot; within the box below." sqref="E20"/>
    <dataValidation type="list" allowBlank="1" showInputMessage="1" showErrorMessage="1" error="Choose the Employee Classification that best represents the duties being performed from the drop down list." prompt="If multiple worker classifications are applicable to this project, select the classification that best decribes the labor rate from the options provided and prepare additional rate sheets for other classifications.  Note: General Foreman is part of O&amp;P." sqref="L14">
      <formula1>Worker_Classification2</formula1>
    </dataValidation>
    <dataValidation type="decimal" operator="lessThan" allowBlank="1" showInputMessage="1" showErrorMessage="1" error="Rate can't exceed statutory maximum" prompt="Using the sample calculation in the instructions as a guide, input the FUTA rate here." sqref="G40">
      <formula1>0.0060001</formula1>
    </dataValidation>
    <dataValidation type="decimal" operator="lessThan" allowBlank="1" showInputMessage="1" showErrorMessage="1" error="Rate can't exceed statutory maximum" prompt="Using the sample calculation in the instructions as a guide, input the SUTA rate here." sqref="G41">
      <formula1>0.0681</formula1>
    </dataValidation>
    <dataValidation allowBlank="1" showInputMessage="1" showErrorMessage="1" prompt="Using the sample calculation in the instructions as a guide, input the WCI rate here." sqref="G42"/>
    <dataValidation allowBlank="1" showInputMessage="1" showErrorMessage="1" prompt="Place an &quot;X&quot; in this field only if fringe category to the left is paid in cash. Place an &quot;X&quot; in column &quot;Benefit Provided&quot; if employer provides the actual benefit.  If neither is applicable, leave both columns blank." sqref="E22:E27 E29"/>
    <dataValidation allowBlank="1" showInputMessage="1" showErrorMessage="1" prompt="See Instructions for additional detail.  This fringe category captures certain hourly costs that, once combined with the other fringe categories, comprise the total package rate per the trade union agreement." sqref="B27"/>
    <dataValidation allowBlank="1" showInputMessage="1" showErrorMessage="1" prompt="Detail the contract work being performed if the Base Labor Rate below varies from the trade listed, or if the trade description requires further clarity.  For example, an electrician (Trade) that installs a security system (Contract Work)." sqref="H14:I14"/>
    <dataValidation type="list" allowBlank="1" showInputMessage="1" showErrorMessage="1" prompt="Select the most applicable trade.  If the trade is not listed, manually document the trade in the area to the right.  The trade should be consistent with CT Prevailing Wage Classification and agree to the trade per the contractor's Workers' Comp policy." sqref="C14:F14">
      <formula1>Trades</formula1>
    </dataValidation>
  </dataValidations>
  <printOptions horizontalCentered="1"/>
  <pageMargins left="0.25" right="0.25" top="0.4" bottom="0.4" header="0.25" footer="0.25"/>
  <pageSetup scale="68" orientation="portrait" cellComments="asDisplayed" r:id="rId1"/>
  <headerFooter alignWithMargins="0">
    <oddFooter>&amp;R&amp;"Arial Narrow,Italic"&amp;8UPDC: v102517
Rates Verified For Calendar 2017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zoomScaleNormal="100" workbookViewId="0">
      <selection activeCell="B48" sqref="B48:O48"/>
    </sheetView>
  </sheetViews>
  <sheetFormatPr defaultRowHeight="12.75" x14ac:dyDescent="0.2"/>
  <cols>
    <col min="1" max="1" width="0.85546875" customWidth="1"/>
    <col min="2" max="2" width="15.140625" customWidth="1"/>
    <col min="3" max="3" width="0.85546875" customWidth="1"/>
    <col min="4" max="4" width="12" customWidth="1"/>
    <col min="5" max="5" width="0.85546875" customWidth="1"/>
    <col min="6" max="6" width="31.7109375" customWidth="1"/>
    <col min="7" max="7" width="0.85546875" customWidth="1"/>
    <col min="8" max="8" width="15.7109375" customWidth="1"/>
    <col min="9" max="9" width="0.85546875" customWidth="1"/>
    <col min="10" max="10" width="45.7109375" customWidth="1"/>
    <col min="11" max="11" width="3" customWidth="1"/>
    <col min="12" max="12" width="0.85546875" customWidth="1"/>
    <col min="13" max="13" width="15.7109375" customWidth="1"/>
    <col min="14" max="14" width="0.85546875" customWidth="1"/>
    <col min="15" max="15" width="45.7109375" customWidth="1"/>
    <col min="16" max="16" width="0.85546875" customWidth="1"/>
    <col min="17" max="17" width="9" customWidth="1"/>
    <col min="18" max="18" width="67.85546875" bestFit="1" customWidth="1"/>
  </cols>
  <sheetData>
    <row r="1" spans="1:16" ht="5.0999999999999996" customHeight="1" x14ac:dyDescent="0.2">
      <c r="A1" s="38"/>
      <c r="B1" s="38"/>
      <c r="C1" s="38"/>
      <c r="D1" s="38"/>
      <c r="E1" s="38"/>
      <c r="F1" s="38"/>
      <c r="G1" s="38"/>
      <c r="H1" s="38"/>
      <c r="I1" s="38"/>
      <c r="J1" s="38"/>
      <c r="K1" s="38"/>
      <c r="L1" s="38"/>
      <c r="M1" s="38"/>
      <c r="N1" s="38"/>
      <c r="O1" s="38"/>
      <c r="P1" s="38"/>
    </row>
    <row r="2" spans="1:16" ht="21.95" customHeight="1" x14ac:dyDescent="0.25">
      <c r="A2" s="38"/>
      <c r="B2" s="1"/>
      <c r="C2" s="1"/>
      <c r="D2" s="1"/>
      <c r="E2" s="1"/>
      <c r="F2" s="1"/>
      <c r="G2" s="1"/>
      <c r="H2" s="1"/>
      <c r="I2" s="1"/>
      <c r="J2" s="175" t="s">
        <v>133</v>
      </c>
      <c r="K2" s="181" t="s">
        <v>131</v>
      </c>
      <c r="L2" s="181"/>
      <c r="M2" s="181"/>
      <c r="N2" s="181"/>
      <c r="O2" s="181"/>
      <c r="P2" s="38"/>
    </row>
    <row r="3" spans="1:16" ht="21.95" customHeight="1" x14ac:dyDescent="0.25">
      <c r="A3" s="38"/>
      <c r="B3" s="1"/>
      <c r="C3" s="1"/>
      <c r="D3" s="1"/>
      <c r="E3" s="1"/>
      <c r="F3" s="1"/>
      <c r="G3" s="1"/>
      <c r="H3" s="1"/>
      <c r="I3" s="1"/>
      <c r="J3" s="176">
        <v>43033</v>
      </c>
      <c r="K3" s="181"/>
      <c r="L3" s="181"/>
      <c r="M3" s="181"/>
      <c r="N3" s="181"/>
      <c r="O3" s="181"/>
      <c r="P3" s="38"/>
    </row>
    <row r="4" spans="1:16" ht="5.0999999999999996" customHeight="1" x14ac:dyDescent="0.2">
      <c r="A4" s="38"/>
      <c r="B4" s="38"/>
      <c r="C4" s="38"/>
      <c r="D4" s="38"/>
      <c r="E4" s="38"/>
      <c r="F4" s="38"/>
      <c r="G4" s="38"/>
      <c r="H4" s="38"/>
      <c r="I4" s="38"/>
      <c r="J4" s="38"/>
      <c r="K4" s="38"/>
      <c r="L4" s="38"/>
      <c r="M4" s="38"/>
      <c r="N4" s="38"/>
      <c r="O4" s="39"/>
      <c r="P4" s="38"/>
    </row>
    <row r="5" spans="1:16" ht="5.0999999999999996" customHeight="1" x14ac:dyDescent="0.2">
      <c r="B5" s="30"/>
      <c r="C5" s="30"/>
    </row>
    <row r="6" spans="1:16" ht="166.5" customHeight="1" x14ac:dyDescent="0.2">
      <c r="B6" s="224" t="s">
        <v>125</v>
      </c>
      <c r="C6" s="224"/>
      <c r="D6" s="224"/>
      <c r="E6" s="224"/>
      <c r="F6" s="224"/>
      <c r="G6" s="224"/>
      <c r="H6" s="224"/>
      <c r="I6" s="224"/>
      <c r="J6" s="224"/>
      <c r="K6" s="224"/>
      <c r="L6" s="224"/>
      <c r="M6" s="224"/>
      <c r="N6" s="224"/>
      <c r="O6" s="224"/>
    </row>
    <row r="7" spans="1:16" ht="5.0999999999999996" customHeight="1" x14ac:dyDescent="0.25">
      <c r="B7" s="68"/>
      <c r="C7" s="68"/>
      <c r="D7" s="68"/>
      <c r="E7" s="68"/>
      <c r="F7" s="68"/>
      <c r="G7" s="68"/>
      <c r="H7" s="68"/>
      <c r="I7" s="68"/>
      <c r="J7" s="68"/>
      <c r="K7" s="68"/>
      <c r="L7" s="68"/>
      <c r="M7" s="68"/>
      <c r="N7" s="68"/>
      <c r="O7" s="68"/>
    </row>
    <row r="8" spans="1:16" ht="18" x14ac:dyDescent="0.25">
      <c r="B8" s="69" t="s">
        <v>35</v>
      </c>
      <c r="C8" s="69"/>
      <c r="D8" s="68"/>
      <c r="E8" s="68"/>
      <c r="F8" s="68"/>
      <c r="G8" s="68"/>
      <c r="H8" s="68"/>
      <c r="I8" s="68"/>
      <c r="J8" s="68"/>
      <c r="K8" s="68"/>
      <c r="L8" s="68"/>
      <c r="M8" s="68"/>
      <c r="N8" s="68"/>
      <c r="O8" s="68"/>
    </row>
    <row r="9" spans="1:16" x14ac:dyDescent="0.2">
      <c r="B9" s="224" t="s">
        <v>78</v>
      </c>
      <c r="C9" s="224"/>
      <c r="D9" s="224"/>
      <c r="E9" s="224"/>
      <c r="F9" s="224"/>
      <c r="G9" s="224"/>
      <c r="H9" s="224"/>
      <c r="I9" s="224"/>
      <c r="J9" s="224"/>
      <c r="K9" s="224"/>
      <c r="L9" s="224"/>
      <c r="M9" s="224"/>
      <c r="N9" s="224"/>
      <c r="O9" s="224"/>
    </row>
    <row r="10" spans="1:16" x14ac:dyDescent="0.2">
      <c r="B10" s="224"/>
      <c r="C10" s="224"/>
      <c r="D10" s="224"/>
      <c r="E10" s="224"/>
      <c r="F10" s="224"/>
      <c r="G10" s="224"/>
      <c r="H10" s="224"/>
      <c r="I10" s="224"/>
      <c r="J10" s="224"/>
      <c r="K10" s="224"/>
      <c r="L10" s="224"/>
      <c r="M10" s="224"/>
      <c r="N10" s="224"/>
      <c r="O10" s="224"/>
    </row>
    <row r="11" spans="1:16" x14ac:dyDescent="0.2">
      <c r="B11" s="224"/>
      <c r="C11" s="224"/>
      <c r="D11" s="224"/>
      <c r="E11" s="224"/>
      <c r="F11" s="224"/>
      <c r="G11" s="224"/>
      <c r="H11" s="224"/>
      <c r="I11" s="224"/>
      <c r="J11" s="224"/>
      <c r="K11" s="224"/>
      <c r="L11" s="224"/>
      <c r="M11" s="224"/>
      <c r="N11" s="224"/>
      <c r="O11" s="224"/>
    </row>
    <row r="12" spans="1:16" x14ac:dyDescent="0.2">
      <c r="B12" s="224"/>
      <c r="C12" s="224"/>
      <c r="D12" s="224"/>
      <c r="E12" s="224"/>
      <c r="F12" s="224"/>
      <c r="G12" s="224"/>
      <c r="H12" s="224"/>
      <c r="I12" s="224"/>
      <c r="J12" s="224"/>
      <c r="K12" s="224"/>
      <c r="L12" s="224"/>
      <c r="M12" s="224"/>
      <c r="N12" s="224"/>
      <c r="O12" s="224"/>
    </row>
    <row r="13" spans="1:16" x14ac:dyDescent="0.2">
      <c r="B13" s="224"/>
      <c r="C13" s="224"/>
      <c r="D13" s="224"/>
      <c r="E13" s="224"/>
      <c r="F13" s="224"/>
      <c r="G13" s="224"/>
      <c r="H13" s="224"/>
      <c r="I13" s="224"/>
      <c r="J13" s="224"/>
      <c r="K13" s="224"/>
      <c r="L13" s="224"/>
      <c r="M13" s="224"/>
      <c r="N13" s="224"/>
      <c r="O13" s="224"/>
    </row>
    <row r="14" spans="1:16" x14ac:dyDescent="0.2">
      <c r="B14" s="224"/>
      <c r="C14" s="224"/>
      <c r="D14" s="224"/>
      <c r="E14" s="224"/>
      <c r="F14" s="224"/>
      <c r="G14" s="224"/>
      <c r="H14" s="224"/>
      <c r="I14" s="224"/>
      <c r="J14" s="224"/>
      <c r="K14" s="224"/>
      <c r="L14" s="224"/>
      <c r="M14" s="224"/>
      <c r="N14" s="224"/>
      <c r="O14" s="224"/>
    </row>
    <row r="15" spans="1:16" x14ac:dyDescent="0.2">
      <c r="B15" s="224"/>
      <c r="C15" s="224"/>
      <c r="D15" s="224"/>
      <c r="E15" s="224"/>
      <c r="F15" s="224"/>
      <c r="G15" s="224"/>
      <c r="H15" s="224"/>
      <c r="I15" s="224"/>
      <c r="J15" s="224"/>
      <c r="K15" s="224"/>
      <c r="L15" s="224"/>
      <c r="M15" s="224"/>
      <c r="N15" s="224"/>
      <c r="O15" s="224"/>
    </row>
    <row r="16" spans="1:16" x14ac:dyDescent="0.2">
      <c r="B16" s="224"/>
      <c r="C16" s="224"/>
      <c r="D16" s="224"/>
      <c r="E16" s="224"/>
      <c r="F16" s="224"/>
      <c r="G16" s="224"/>
      <c r="H16" s="224"/>
      <c r="I16" s="224"/>
      <c r="J16" s="224"/>
      <c r="K16" s="224"/>
      <c r="L16" s="224"/>
      <c r="M16" s="224"/>
      <c r="N16" s="224"/>
      <c r="O16" s="224"/>
    </row>
    <row r="17" spans="2:15" ht="5.0999999999999996" customHeight="1" x14ac:dyDescent="0.25">
      <c r="B17" s="68"/>
      <c r="C17" s="68"/>
      <c r="D17" s="68"/>
      <c r="E17" s="68"/>
      <c r="F17" s="68"/>
      <c r="G17" s="68"/>
      <c r="H17" s="68"/>
      <c r="I17" s="68"/>
      <c r="J17" s="68"/>
      <c r="K17" s="68"/>
      <c r="L17" s="68"/>
      <c r="M17" s="68"/>
      <c r="N17" s="68"/>
      <c r="O17" s="68"/>
    </row>
    <row r="18" spans="2:15" ht="37.5" customHeight="1" x14ac:dyDescent="0.2">
      <c r="B18" s="225" t="s">
        <v>140</v>
      </c>
      <c r="C18" s="225"/>
      <c r="D18" s="225"/>
      <c r="E18" s="225"/>
      <c r="F18" s="225"/>
      <c r="G18" s="225"/>
      <c r="H18" s="225"/>
      <c r="I18" s="225"/>
      <c r="J18" s="225"/>
      <c r="K18" s="225"/>
      <c r="L18" s="225"/>
      <c r="M18" s="225"/>
      <c r="N18" s="225"/>
      <c r="O18" s="225"/>
    </row>
    <row r="19" spans="2:15" ht="5.0999999999999996" customHeight="1" x14ac:dyDescent="0.2">
      <c r="B19" s="70"/>
      <c r="C19" s="70"/>
      <c r="D19" s="70"/>
      <c r="E19" s="70"/>
      <c r="F19" s="70"/>
      <c r="G19" s="70"/>
      <c r="H19" s="70"/>
      <c r="I19" s="70"/>
      <c r="J19" s="70"/>
      <c r="K19" s="70"/>
      <c r="L19" s="70"/>
      <c r="M19" s="111"/>
      <c r="N19" s="111"/>
      <c r="O19" s="70"/>
    </row>
    <row r="20" spans="2:15" ht="40.5" customHeight="1" x14ac:dyDescent="0.2">
      <c r="B20" s="227" t="s">
        <v>135</v>
      </c>
      <c r="C20" s="227"/>
      <c r="D20" s="227"/>
      <c r="E20" s="227"/>
      <c r="F20" s="227"/>
      <c r="G20" s="227"/>
      <c r="H20" s="227"/>
      <c r="I20" s="227"/>
      <c r="J20" s="227"/>
      <c r="K20" s="227"/>
      <c r="L20" s="227"/>
      <c r="M20" s="227"/>
      <c r="N20" s="227"/>
      <c r="O20" s="227"/>
    </row>
    <row r="21" spans="2:15" ht="5.0999999999999996" customHeight="1" x14ac:dyDescent="0.25">
      <c r="B21" s="71"/>
      <c r="C21" s="71"/>
      <c r="D21" s="71"/>
      <c r="E21" s="71"/>
      <c r="F21" s="71"/>
      <c r="G21" s="71"/>
      <c r="H21" s="71"/>
      <c r="I21" s="71"/>
      <c r="J21" s="71"/>
      <c r="K21" s="71"/>
      <c r="L21" s="71"/>
      <c r="M21" s="71"/>
      <c r="N21" s="71"/>
      <c r="O21" s="71"/>
    </row>
    <row r="22" spans="2:15" ht="94.5" customHeight="1" x14ac:dyDescent="0.2">
      <c r="B22" s="227" t="s">
        <v>134</v>
      </c>
      <c r="C22" s="227"/>
      <c r="D22" s="227"/>
      <c r="E22" s="227"/>
      <c r="F22" s="227"/>
      <c r="G22" s="227"/>
      <c r="H22" s="227"/>
      <c r="I22" s="227"/>
      <c r="J22" s="227"/>
      <c r="K22" s="227"/>
      <c r="L22" s="227"/>
      <c r="M22" s="227"/>
      <c r="N22" s="227"/>
      <c r="O22" s="227"/>
    </row>
    <row r="23" spans="2:15" ht="5.0999999999999996" customHeight="1" x14ac:dyDescent="0.25">
      <c r="B23" s="71"/>
      <c r="C23" s="71"/>
      <c r="D23" s="71"/>
      <c r="E23" s="71"/>
      <c r="F23" s="71"/>
      <c r="G23" s="71"/>
      <c r="H23" s="71"/>
      <c r="I23" s="71"/>
      <c r="J23" s="71"/>
      <c r="K23" s="71"/>
      <c r="L23" s="71"/>
      <c r="M23" s="71"/>
      <c r="N23" s="71"/>
      <c r="O23" s="71"/>
    </row>
    <row r="24" spans="2:15" ht="18" x14ac:dyDescent="0.2">
      <c r="B24" s="228" t="s">
        <v>126</v>
      </c>
      <c r="C24" s="228"/>
      <c r="D24" s="228"/>
      <c r="E24" s="228"/>
      <c r="F24" s="228"/>
      <c r="G24" s="228"/>
      <c r="H24" s="228"/>
      <c r="I24" s="228"/>
      <c r="J24" s="228"/>
      <c r="K24" s="228"/>
      <c r="L24" s="228"/>
      <c r="M24" s="228"/>
      <c r="N24" s="228"/>
      <c r="O24" s="228"/>
    </row>
    <row r="25" spans="2:15" ht="5.0999999999999996" customHeight="1" x14ac:dyDescent="0.2">
      <c r="B25" s="70"/>
      <c r="C25" s="70"/>
      <c r="D25" s="70"/>
      <c r="E25" s="70"/>
      <c r="F25" s="70"/>
      <c r="G25" s="70"/>
      <c r="H25" s="70"/>
      <c r="I25" s="70"/>
      <c r="J25" s="70"/>
      <c r="K25" s="70"/>
      <c r="L25" s="70"/>
      <c r="M25" s="111"/>
      <c r="N25" s="111"/>
      <c r="O25" s="70"/>
    </row>
    <row r="26" spans="2:15" ht="57" customHeight="1" x14ac:dyDescent="0.2">
      <c r="B26" s="226" t="s">
        <v>66</v>
      </c>
      <c r="C26" s="226"/>
      <c r="D26" s="226"/>
      <c r="E26" s="226"/>
      <c r="F26" s="226"/>
      <c r="G26" s="226"/>
      <c r="H26" s="226"/>
      <c r="I26" s="226"/>
      <c r="J26" s="226"/>
      <c r="K26" s="226"/>
      <c r="L26" s="226"/>
      <c r="M26" s="226"/>
      <c r="N26" s="226"/>
      <c r="O26" s="226"/>
    </row>
    <row r="27" spans="2:15" ht="5.0999999999999996" customHeight="1" x14ac:dyDescent="0.2">
      <c r="B27" s="72"/>
      <c r="C27" s="72"/>
      <c r="D27" s="72"/>
      <c r="E27" s="72"/>
      <c r="F27" s="72"/>
      <c r="G27" s="72"/>
      <c r="H27" s="72"/>
      <c r="I27" s="72"/>
      <c r="J27" s="72"/>
      <c r="K27" s="72"/>
      <c r="L27" s="72"/>
      <c r="M27" s="112"/>
      <c r="N27" s="112"/>
      <c r="O27" s="72"/>
    </row>
    <row r="28" spans="2:15" ht="39" customHeight="1" x14ac:dyDescent="0.2">
      <c r="B28" s="226" t="s">
        <v>45</v>
      </c>
      <c r="C28" s="226"/>
      <c r="D28" s="226"/>
      <c r="E28" s="226"/>
      <c r="F28" s="226"/>
      <c r="G28" s="226"/>
      <c r="H28" s="226"/>
      <c r="I28" s="226"/>
      <c r="J28" s="226"/>
      <c r="K28" s="226"/>
      <c r="L28" s="226"/>
      <c r="M28" s="226"/>
      <c r="N28" s="226"/>
      <c r="O28" s="226"/>
    </row>
    <row r="29" spans="2:15" ht="5.0999999999999996" customHeight="1" x14ac:dyDescent="0.2">
      <c r="B29" s="72"/>
      <c r="C29" s="72"/>
      <c r="D29" s="72"/>
      <c r="E29" s="72"/>
      <c r="F29" s="72"/>
      <c r="G29" s="72"/>
      <c r="H29" s="72"/>
      <c r="I29" s="72"/>
      <c r="J29" s="72"/>
      <c r="K29" s="72"/>
      <c r="L29" s="72"/>
      <c r="M29" s="112"/>
      <c r="N29" s="112"/>
      <c r="O29" s="72"/>
    </row>
    <row r="30" spans="2:15" ht="39.75" customHeight="1" x14ac:dyDescent="0.2">
      <c r="B30" s="226" t="s">
        <v>46</v>
      </c>
      <c r="C30" s="226"/>
      <c r="D30" s="226"/>
      <c r="E30" s="226"/>
      <c r="F30" s="226"/>
      <c r="G30" s="226"/>
      <c r="H30" s="226"/>
      <c r="I30" s="226"/>
      <c r="J30" s="226"/>
      <c r="K30" s="226"/>
      <c r="L30" s="226"/>
      <c r="M30" s="226"/>
      <c r="N30" s="226"/>
      <c r="O30" s="226"/>
    </row>
    <row r="31" spans="2:15" ht="5.0999999999999996" customHeight="1" x14ac:dyDescent="0.2">
      <c r="B31" s="72"/>
      <c r="C31" s="72"/>
      <c r="D31" s="72"/>
      <c r="E31" s="72"/>
      <c r="F31" s="72"/>
      <c r="G31" s="72"/>
      <c r="H31" s="72"/>
      <c r="I31" s="72"/>
      <c r="J31" s="72"/>
      <c r="K31" s="72"/>
      <c r="L31" s="72"/>
      <c r="M31" s="112"/>
      <c r="N31" s="112"/>
      <c r="O31" s="72"/>
    </row>
    <row r="32" spans="2:15" ht="132" customHeight="1" x14ac:dyDescent="0.2">
      <c r="B32" s="226" t="s">
        <v>136</v>
      </c>
      <c r="C32" s="226"/>
      <c r="D32" s="226"/>
      <c r="E32" s="226"/>
      <c r="F32" s="226"/>
      <c r="G32" s="226"/>
      <c r="H32" s="226"/>
      <c r="I32" s="226"/>
      <c r="J32" s="226"/>
      <c r="K32" s="226"/>
      <c r="L32" s="226"/>
      <c r="M32" s="226"/>
      <c r="N32" s="226"/>
      <c r="O32" s="226"/>
    </row>
    <row r="33" spans="2:16" ht="5.0999999999999996" customHeight="1" x14ac:dyDescent="0.25">
      <c r="B33" s="73"/>
      <c r="C33" s="73"/>
      <c r="D33" s="68"/>
      <c r="E33" s="74"/>
      <c r="F33" s="68"/>
      <c r="G33" s="74"/>
      <c r="H33" s="74"/>
      <c r="I33" s="68"/>
      <c r="J33" s="68"/>
      <c r="K33" s="68"/>
      <c r="L33" s="73"/>
      <c r="M33" s="110"/>
      <c r="N33" s="149"/>
      <c r="O33" s="73"/>
    </row>
    <row r="34" spans="2:16" ht="18" x14ac:dyDescent="0.25">
      <c r="B34" s="73"/>
      <c r="C34" s="73"/>
      <c r="D34" s="68"/>
      <c r="E34" s="68"/>
      <c r="F34" s="68"/>
      <c r="G34" s="68"/>
      <c r="H34" s="75" t="s">
        <v>36</v>
      </c>
      <c r="I34" s="76"/>
      <c r="K34" s="77"/>
      <c r="L34" s="77"/>
      <c r="M34" s="75" t="s">
        <v>37</v>
      </c>
      <c r="N34" s="150"/>
      <c r="O34" s="73"/>
    </row>
    <row r="35" spans="2:16" ht="18" x14ac:dyDescent="0.25">
      <c r="B35" s="222" t="s">
        <v>137</v>
      </c>
      <c r="C35" s="222"/>
      <c r="D35" s="222"/>
      <c r="E35" s="222"/>
      <c r="F35" s="222"/>
      <c r="G35" s="68"/>
      <c r="H35" s="78"/>
      <c r="I35" s="79"/>
      <c r="K35" s="80"/>
      <c r="L35" s="80"/>
      <c r="M35" s="78"/>
      <c r="N35" s="151"/>
      <c r="O35" s="68"/>
    </row>
    <row r="36" spans="2:16" ht="5.0999999999999996" customHeight="1" x14ac:dyDescent="0.25">
      <c r="B36" s="68"/>
      <c r="C36" s="81"/>
      <c r="D36" s="68"/>
      <c r="E36" s="68"/>
      <c r="F36" s="82"/>
      <c r="G36" s="68"/>
      <c r="H36" s="83"/>
      <c r="I36" s="79"/>
      <c r="K36" s="68"/>
      <c r="L36" s="68"/>
      <c r="M36" s="84"/>
      <c r="N36" s="152"/>
      <c r="O36" s="68"/>
    </row>
    <row r="37" spans="2:16" ht="15.75" customHeight="1" x14ac:dyDescent="0.25">
      <c r="B37" s="222" t="s">
        <v>138</v>
      </c>
      <c r="C37" s="222"/>
      <c r="D37" s="222"/>
      <c r="E37" s="222"/>
      <c r="F37" s="222"/>
      <c r="G37" s="68"/>
      <c r="H37" s="78"/>
      <c r="I37" s="84"/>
      <c r="K37" s="68"/>
      <c r="L37" s="68"/>
      <c r="M37" s="78"/>
      <c r="N37" s="153"/>
      <c r="O37" s="68"/>
    </row>
    <row r="38" spans="2:16" ht="5.0999999999999996" customHeight="1" x14ac:dyDescent="0.25">
      <c r="B38" s="68"/>
      <c r="C38" s="85"/>
      <c r="D38" s="68"/>
      <c r="E38" s="68"/>
      <c r="F38" s="86"/>
      <c r="G38" s="87"/>
      <c r="H38" s="83"/>
      <c r="I38" s="88"/>
      <c r="K38" s="68"/>
      <c r="L38" s="68"/>
      <c r="M38" s="68"/>
      <c r="N38" s="97"/>
      <c r="O38" s="68"/>
    </row>
    <row r="39" spans="2:16" ht="18" x14ac:dyDescent="0.25">
      <c r="B39" s="223" t="s">
        <v>43</v>
      </c>
      <c r="C39" s="223"/>
      <c r="D39" s="223"/>
      <c r="E39" s="223"/>
      <c r="F39" s="223"/>
      <c r="G39" s="87"/>
      <c r="H39" s="162" t="str">
        <f>IF(H35&lt;=0,"0.00%",(ROUND(H37/H35,4)))</f>
        <v>0.00%</v>
      </c>
      <c r="I39" s="68"/>
      <c r="K39" s="68"/>
      <c r="L39" s="68"/>
      <c r="M39" s="162" t="str">
        <f>IF(M35&lt;=0,"0.00%",(ROUND(M37/M35,4)))</f>
        <v>0.00%</v>
      </c>
      <c r="N39" s="98"/>
      <c r="O39" s="68"/>
    </row>
    <row r="40" spans="2:16" ht="5.0999999999999996" customHeight="1" x14ac:dyDescent="0.25">
      <c r="B40" s="68"/>
      <c r="C40" s="68"/>
      <c r="D40" s="68"/>
      <c r="E40" s="68"/>
      <c r="F40" s="90"/>
      <c r="G40" s="87"/>
      <c r="H40" s="68"/>
      <c r="I40" s="68"/>
      <c r="K40" s="68"/>
      <c r="L40" s="68"/>
      <c r="M40" s="68"/>
      <c r="N40" s="97"/>
      <c r="O40" s="68"/>
    </row>
    <row r="41" spans="2:16" ht="18" x14ac:dyDescent="0.25">
      <c r="B41" s="230" t="s">
        <v>60</v>
      </c>
      <c r="C41" s="230"/>
      <c r="D41" s="230"/>
      <c r="E41" s="230"/>
      <c r="F41" s="230"/>
      <c r="G41" s="87"/>
      <c r="H41" s="157"/>
      <c r="I41" s="88"/>
      <c r="K41" s="64"/>
      <c r="M41" s="157"/>
      <c r="N41" s="154"/>
    </row>
    <row r="42" spans="2:16" ht="5.0999999999999996" customHeight="1" x14ac:dyDescent="0.25">
      <c r="B42" s="68"/>
      <c r="C42" s="92"/>
      <c r="D42" s="68"/>
      <c r="E42" s="68"/>
      <c r="F42" s="91"/>
      <c r="G42" s="87"/>
      <c r="H42" s="93"/>
      <c r="I42" s="88"/>
      <c r="K42" s="68"/>
      <c r="L42" s="68"/>
      <c r="M42" s="94"/>
      <c r="N42" s="155"/>
      <c r="O42" s="68"/>
    </row>
    <row r="43" spans="2:16" ht="5.0999999999999996" customHeight="1" x14ac:dyDescent="0.25">
      <c r="B43" s="68"/>
      <c r="C43" s="92"/>
      <c r="D43" s="68"/>
      <c r="E43" s="68"/>
      <c r="F43" s="91"/>
      <c r="G43" s="87"/>
      <c r="H43" s="88"/>
      <c r="I43" s="88"/>
      <c r="K43" s="68"/>
      <c r="L43" s="68"/>
      <c r="M43" s="68"/>
      <c r="N43" s="97"/>
      <c r="O43" s="68"/>
    </row>
    <row r="44" spans="2:16" ht="18" x14ac:dyDescent="0.25">
      <c r="B44" s="223" t="s">
        <v>139</v>
      </c>
      <c r="C44" s="223"/>
      <c r="D44" s="223"/>
      <c r="E44" s="223"/>
      <c r="F44" s="223"/>
      <c r="G44" s="68"/>
      <c r="H44" s="89">
        <f>H39+H41</f>
        <v>0</v>
      </c>
      <c r="I44" s="68"/>
      <c r="J44" s="156" t="s">
        <v>62</v>
      </c>
      <c r="K44" s="95"/>
      <c r="L44" s="68"/>
      <c r="M44" s="89">
        <f>M39+M41</f>
        <v>0</v>
      </c>
      <c r="N44" s="98"/>
      <c r="O44" s="156" t="s">
        <v>62</v>
      </c>
    </row>
    <row r="45" spans="2:16" s="63" customFormat="1" ht="5.0999999999999996" customHeight="1" x14ac:dyDescent="0.25">
      <c r="B45" s="96"/>
      <c r="C45" s="96"/>
      <c r="D45" s="96"/>
      <c r="E45" s="96"/>
      <c r="F45" s="96"/>
      <c r="G45" s="97"/>
      <c r="H45" s="98"/>
      <c r="I45" s="97"/>
      <c r="J45" s="98"/>
      <c r="K45" s="97"/>
      <c r="L45" s="97"/>
      <c r="M45" s="97"/>
      <c r="N45" s="97"/>
      <c r="O45" s="97"/>
    </row>
    <row r="46" spans="2:16" s="63" customFormat="1" ht="39" customHeight="1" x14ac:dyDescent="0.25">
      <c r="B46" s="231" t="s">
        <v>61</v>
      </c>
      <c r="C46" s="231"/>
      <c r="D46" s="231"/>
      <c r="E46" s="231"/>
      <c r="F46" s="231"/>
      <c r="G46" s="97"/>
      <c r="H46" s="229"/>
      <c r="I46" s="229"/>
      <c r="J46" s="229"/>
      <c r="K46" s="91"/>
      <c r="L46" s="68"/>
      <c r="M46" s="229"/>
      <c r="N46" s="229"/>
      <c r="O46" s="229"/>
      <c r="P46" s="161"/>
    </row>
    <row r="47" spans="2:16" ht="5.0999999999999996" customHeight="1" x14ac:dyDescent="0.25">
      <c r="B47" s="99"/>
      <c r="C47" s="99"/>
      <c r="D47" s="68"/>
      <c r="E47" s="68"/>
      <c r="F47" s="68"/>
      <c r="G47" s="68"/>
      <c r="H47" s="68"/>
      <c r="I47" s="68"/>
      <c r="J47" s="68"/>
      <c r="K47" s="68"/>
      <c r="L47" s="68"/>
      <c r="M47" s="68"/>
      <c r="N47" s="68"/>
      <c r="O47" s="68"/>
    </row>
    <row r="48" spans="2:16" ht="186.75" customHeight="1" x14ac:dyDescent="0.2">
      <c r="B48" s="226" t="s">
        <v>141</v>
      </c>
      <c r="C48" s="226"/>
      <c r="D48" s="226"/>
      <c r="E48" s="226"/>
      <c r="F48" s="226"/>
      <c r="G48" s="226"/>
      <c r="H48" s="226"/>
      <c r="I48" s="226"/>
      <c r="J48" s="226"/>
      <c r="K48" s="226"/>
      <c r="L48" s="226"/>
      <c r="M48" s="226"/>
      <c r="N48" s="226"/>
      <c r="O48" s="226"/>
    </row>
    <row r="49" spans="2:16" ht="5.0999999999999996" customHeight="1" x14ac:dyDescent="0.2">
      <c r="B49" s="72"/>
      <c r="C49" s="72"/>
      <c r="D49" s="72"/>
      <c r="E49" s="72"/>
      <c r="F49" s="72"/>
      <c r="G49" s="72"/>
      <c r="H49" s="72"/>
      <c r="I49" s="72"/>
      <c r="J49" s="72"/>
      <c r="K49" s="72"/>
      <c r="L49" s="72"/>
      <c r="M49" s="112"/>
      <c r="N49" s="112"/>
      <c r="O49" s="72"/>
    </row>
    <row r="50" spans="2:16" ht="18" x14ac:dyDescent="0.25">
      <c r="B50" s="223" t="s">
        <v>129</v>
      </c>
      <c r="C50" s="223"/>
      <c r="D50" s="223"/>
      <c r="E50" s="223"/>
      <c r="F50" s="223"/>
      <c r="G50" s="100"/>
      <c r="H50" s="101"/>
      <c r="I50" s="100"/>
      <c r="J50" s="156"/>
      <c r="K50" s="100"/>
      <c r="L50" s="100"/>
      <c r="M50" s="100"/>
      <c r="N50" s="100"/>
      <c r="O50" s="100"/>
    </row>
    <row r="51" spans="2:16" s="63" customFormat="1" ht="5.0999999999999996" customHeight="1" x14ac:dyDescent="0.25">
      <c r="B51" s="96"/>
      <c r="C51" s="96"/>
      <c r="D51" s="102"/>
      <c r="E51" s="103"/>
      <c r="F51" s="104"/>
      <c r="G51" s="105"/>
      <c r="H51" s="106"/>
      <c r="I51" s="105"/>
      <c r="J51" s="107"/>
      <c r="K51" s="105"/>
      <c r="L51" s="105"/>
      <c r="M51" s="105"/>
      <c r="N51" s="105"/>
      <c r="O51" s="105"/>
    </row>
    <row r="52" spans="2:16" ht="15.75" customHeight="1" x14ac:dyDescent="0.25">
      <c r="B52" s="230" t="s">
        <v>60</v>
      </c>
      <c r="C52" s="230"/>
      <c r="D52" s="230"/>
      <c r="E52" s="230"/>
      <c r="F52" s="230"/>
      <c r="G52" s="95"/>
      <c r="H52" s="158"/>
      <c r="I52" s="95"/>
      <c r="J52" s="109" t="s">
        <v>61</v>
      </c>
      <c r="K52" s="74"/>
      <c r="L52" s="95"/>
      <c r="M52" s="229"/>
      <c r="N52" s="229"/>
      <c r="O52" s="229"/>
    </row>
    <row r="53" spans="2:16" s="63" customFormat="1" ht="5.0999999999999996" customHeight="1" x14ac:dyDescent="0.25">
      <c r="B53" s="96"/>
      <c r="C53" s="96"/>
      <c r="D53" s="102"/>
      <c r="E53" s="104"/>
      <c r="F53" s="104"/>
      <c r="G53" s="107"/>
      <c r="H53" s="108"/>
      <c r="I53" s="107"/>
      <c r="J53" s="107"/>
      <c r="K53" s="107"/>
      <c r="L53" s="107"/>
      <c r="M53" s="229"/>
      <c r="N53" s="229"/>
      <c r="O53" s="229"/>
    </row>
    <row r="54" spans="2:16" s="63" customFormat="1" ht="5.0999999999999996" customHeight="1" x14ac:dyDescent="0.25">
      <c r="B54" s="96"/>
      <c r="C54" s="96"/>
      <c r="D54" s="102"/>
      <c r="E54" s="104"/>
      <c r="F54" s="104"/>
      <c r="G54" s="107"/>
      <c r="H54" s="106"/>
      <c r="I54" s="107"/>
      <c r="J54" s="107"/>
      <c r="K54" s="107"/>
      <c r="L54" s="107"/>
      <c r="M54" s="229"/>
      <c r="N54" s="229"/>
      <c r="O54" s="229"/>
    </row>
    <row r="55" spans="2:16" ht="18" x14ac:dyDescent="0.25">
      <c r="B55" s="223" t="s">
        <v>130</v>
      </c>
      <c r="C55" s="223"/>
      <c r="D55" s="223"/>
      <c r="E55" s="223"/>
      <c r="F55" s="223"/>
      <c r="G55" s="95"/>
      <c r="H55" s="89">
        <f>IF(H52&gt;0.00001,((H50+H52)/100),(H50/100))</f>
        <v>0</v>
      </c>
      <c r="I55" s="95"/>
      <c r="J55" s="156" t="s">
        <v>62</v>
      </c>
      <c r="K55" s="95"/>
      <c r="L55" s="95"/>
      <c r="M55" s="229"/>
      <c r="N55" s="229"/>
      <c r="O55" s="229"/>
      <c r="P55" s="62"/>
    </row>
    <row r="56" spans="2:16" ht="18" x14ac:dyDescent="0.25">
      <c r="B56" s="99"/>
      <c r="C56" s="99"/>
      <c r="D56" s="68"/>
      <c r="E56" s="68"/>
      <c r="F56" s="68"/>
      <c r="G56" s="68"/>
      <c r="H56" s="68"/>
      <c r="I56" s="68"/>
      <c r="J56" s="68"/>
      <c r="K56" s="68"/>
      <c r="L56" s="68"/>
      <c r="M56" s="68"/>
      <c r="N56" s="68"/>
      <c r="O56" s="68"/>
    </row>
    <row r="57" spans="2:16" ht="18" x14ac:dyDescent="0.25">
      <c r="B57" s="68"/>
      <c r="C57" s="68"/>
      <c r="D57" s="68"/>
      <c r="E57" s="68"/>
      <c r="F57" s="68"/>
      <c r="G57" s="68"/>
      <c r="H57" s="68"/>
      <c r="I57" s="68"/>
      <c r="J57" s="68"/>
      <c r="K57" s="68"/>
      <c r="L57" s="68"/>
      <c r="M57" s="68"/>
      <c r="N57" s="68"/>
      <c r="O57" s="68"/>
    </row>
  </sheetData>
  <sheetProtection algorithmName="SHA-512" hashValue="RId/yvX9UwX9L7zwoKIh5Yiann/v5Nw6uBsapKlKykFMmSZpP8T5qQEt2K6GCIFyphx7HGrZCcxqjDna7RuHVw==" saltValue="SYHjkc6ylR5WckZ2rNhyAw==" spinCount="100000" sheet="1" objects="1" scenarios="1"/>
  <protectedRanges>
    <protectedRange sqref="M52" name="wci2"/>
    <protectedRange sqref="H50:H52" name="wci1"/>
    <protectedRange sqref="H35:H37 M35" name="suta1"/>
    <protectedRange sqref="M37" name="futa1"/>
    <protectedRange sqref="H41" name="suta2"/>
    <protectedRange sqref="M41" name="futa2"/>
    <protectedRange sqref="H46" name="suta3"/>
    <protectedRange sqref="M46" name="futa3"/>
  </protectedRanges>
  <mergeCells count="24">
    <mergeCell ref="M52:O55"/>
    <mergeCell ref="M46:O46"/>
    <mergeCell ref="B41:F41"/>
    <mergeCell ref="B44:F44"/>
    <mergeCell ref="B50:F50"/>
    <mergeCell ref="B52:F52"/>
    <mergeCell ref="B46:F46"/>
    <mergeCell ref="H46:J46"/>
    <mergeCell ref="B55:F55"/>
    <mergeCell ref="B48:O48"/>
    <mergeCell ref="B35:F35"/>
    <mergeCell ref="B37:F37"/>
    <mergeCell ref="B39:F39"/>
    <mergeCell ref="K2:O3"/>
    <mergeCell ref="B9:O16"/>
    <mergeCell ref="B18:O18"/>
    <mergeCell ref="B30:O30"/>
    <mergeCell ref="B32:O32"/>
    <mergeCell ref="B6:O6"/>
    <mergeCell ref="B20:O20"/>
    <mergeCell ref="B22:O22"/>
    <mergeCell ref="B24:O24"/>
    <mergeCell ref="B26:O26"/>
    <mergeCell ref="B28:O28"/>
  </mergeCells>
  <conditionalFormatting sqref="H44">
    <cfRule type="cellIs" dxfId="2" priority="2" operator="greaterThan">
      <formula>0.0681</formula>
    </cfRule>
    <cfRule type="cellIs" dxfId="1" priority="3" operator="greaterThan">
      <formula>6.81</formula>
    </cfRule>
  </conditionalFormatting>
  <conditionalFormatting sqref="M44:N44">
    <cfRule type="cellIs" dxfId="0" priority="1" operator="greaterThan">
      <formula>0.0060001</formula>
    </cfRule>
  </conditionalFormatting>
  <dataValidations xWindow="567" yWindow="464" count="14">
    <dataValidation allowBlank="1" showInputMessage="1" showErrorMessage="1" prompt="If the net effect of all policy adjustments is less than 1.0, leave Adjustment to Rate field blank.  This would include the net effect of EMR, schedule discounts, other policy charges, discounts &amp; adjustments." sqref="H52"/>
    <dataValidation allowBlank="1" showInputMessage="1" showErrorMessage="1" prompt="Rate is available on the WCI policy calculation page.  It can also be determined from the statutory rate sheet published by the National Council on Compensation Insurance (NCCI) for the Contractor's trade." sqref="H50"/>
    <dataValidation type="decimal" operator="lessThan" allowBlank="1" showInputMessage="1" showErrorMessage="1" error="Rate exceeds statutory maximum" sqref="H45">
      <formula1>0.068</formula1>
    </dataValidation>
    <dataValidation type="decimal" operator="lessThan" allowBlank="1" showInputMessage="1" showErrorMessage="1" error="Rate exceeds statutory maximum" prompt="Total rate can't exceed statutory maximum rate" sqref="J45 N44">
      <formula1>0.027</formula1>
    </dataValidation>
    <dataValidation type="list" allowBlank="1" showInputMessage="1" prompt="Select the most appropriate rationale from the drop down list or briefly describe if rationale is not contained in list." sqref="M52:O55">
      <formula1>WCI</formula1>
    </dataValidation>
    <dataValidation allowBlank="1" showInputMessage="1" showErrorMessage="1" prompt="Any adjustments can't result in a total SUTA rate in excess of the statutory rate, and must have a rationale provided." sqref="H41"/>
    <dataValidation allowBlank="1" showInputMessage="1" showErrorMessage="1" prompt="This can be company wide payroll or payroll by any other sorting technique utilized by the contractor, including segment, trade or employee class, providing the payroll sorting is representative of the trade classification on this HLRW." sqref="H35 M35"/>
    <dataValidation allowBlank="1" showInputMessage="1" showErrorMessage="1" prompt="This is either company wide SUTA tax or the SUTA tax incurred on the payroll corresponding to the sorting technique utilized to determine Total Payroll above." sqref="H37"/>
    <dataValidation allowBlank="1" showInputMessage="1" showErrorMessage="1" prompt="This is either company wide FUTA tax or the FUTA tax incurred on the payroll corresponding to the sorting technique utilized to determine Total Payroll above." sqref="M37"/>
    <dataValidation allowBlank="1" showInputMessage="1" showErrorMessage="1" prompt="Any adjustments can't result in a total FUTA rate in excess of the statutory rate, and must have a rationale provided." sqref="M41"/>
    <dataValidation type="list" allowBlank="1" showInputMessage="1" showErrorMessage="1" prompt="Select the most appropriate rationale from the drop down list or briefly describe if rationale is not contained in list.  If average rate is not adjusted, use &quot;blank&quot; response from drop-down list." sqref="M46:O46">
      <formula1>Rationales</formula1>
    </dataValidation>
    <dataValidation type="decimal" operator="lessThan" allowBlank="1" showInputMessage="1" showErrorMessage="1" error="Rate exceeds statutory maximum" prompt="Total rate can't exceed statutory maximum rate; field will turn red with red text if statutory rate is exceeded." sqref="H44">
      <formula1>0.068</formula1>
    </dataValidation>
    <dataValidation type="decimal" operator="lessThan" allowBlank="1" showInputMessage="1" showErrorMessage="1" error="Rate exceeds statutory maximum" prompt="Total rate can't exceed statutory maximum rate; field will turn red with red text if statutory rate is exceeded." sqref="M44">
      <formula1>0.00600001</formula1>
    </dataValidation>
    <dataValidation type="list" allowBlank="1" showInputMessage="1" showErrorMessage="1" prompt="Select the most appropriate rationale from the drop down list or briefly describe if rationale is not contained in list.  If average rate is not adjusted, use &quot;blank&quot; response from drop-down list." sqref="H46:J46">
      <formula1>Rationales</formula1>
    </dataValidation>
  </dataValidations>
  <printOptions horizontalCentered="1"/>
  <pageMargins left="0" right="0" top="0.7" bottom="0.25" header="0.49" footer="0.3"/>
  <pageSetup scale="55" orientation="portrait" r:id="rId1"/>
  <headerFooter>
    <oddHeader>&amp;C&amp;"Arial,Bold"&amp;14HOURLY LABOR RATE WORKSHEET INSTRUCTIONS</oddHeader>
    <oddFooter>&amp;R&amp;"Arial,Italic"&amp;8v102517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9"/>
  <sheetViews>
    <sheetView workbookViewId="0">
      <selection activeCell="C14" sqref="C14"/>
    </sheetView>
  </sheetViews>
  <sheetFormatPr defaultRowHeight="12.75" x14ac:dyDescent="0.2"/>
  <cols>
    <col min="1" max="1" width="3.7109375" style="64" customWidth="1"/>
    <col min="2" max="2" width="9.140625" style="64" hidden="1" customWidth="1"/>
    <col min="3" max="3" width="94" style="165" bestFit="1" customWidth="1"/>
    <col min="4" max="4" width="9.140625" style="64"/>
    <col min="5" max="5" width="26.5703125" style="64" bestFit="1" customWidth="1"/>
    <col min="6" max="16384" width="9.140625" style="64"/>
  </cols>
  <sheetData>
    <row r="1" spans="3:6" x14ac:dyDescent="0.2">
      <c r="C1" s="166" t="s">
        <v>69</v>
      </c>
    </row>
    <row r="2" spans="3:6" x14ac:dyDescent="0.2">
      <c r="C2" s="165" t="s">
        <v>84</v>
      </c>
    </row>
    <row r="3" spans="3:6" x14ac:dyDescent="0.2">
      <c r="C3" s="165" t="s">
        <v>16</v>
      </c>
      <c r="E3" s="170"/>
    </row>
    <row r="4" spans="3:6" x14ac:dyDescent="0.2">
      <c r="C4" s="165" t="s">
        <v>17</v>
      </c>
      <c r="E4" s="170"/>
    </row>
    <row r="5" spans="3:6" x14ac:dyDescent="0.2">
      <c r="E5" s="170"/>
    </row>
    <row r="6" spans="3:6" x14ac:dyDescent="0.2">
      <c r="C6" s="166" t="s">
        <v>70</v>
      </c>
      <c r="E6" s="170"/>
    </row>
    <row r="7" spans="3:6" x14ac:dyDescent="0.2">
      <c r="C7" s="171" t="s">
        <v>90</v>
      </c>
      <c r="E7" s="171"/>
      <c r="F7" s="172"/>
    </row>
    <row r="8" spans="3:6" x14ac:dyDescent="0.2">
      <c r="C8" s="171" t="s">
        <v>80</v>
      </c>
      <c r="E8" s="171"/>
      <c r="F8" s="172"/>
    </row>
    <row r="9" spans="3:6" x14ac:dyDescent="0.2">
      <c r="C9" s="171" t="s">
        <v>91</v>
      </c>
      <c r="E9" s="171"/>
      <c r="F9" s="172"/>
    </row>
    <row r="10" spans="3:6" x14ac:dyDescent="0.2">
      <c r="C10" s="171" t="s">
        <v>122</v>
      </c>
      <c r="E10" s="171"/>
      <c r="F10" s="172"/>
    </row>
    <row r="11" spans="3:6" x14ac:dyDescent="0.2">
      <c r="C11" s="171" t="s">
        <v>92</v>
      </c>
      <c r="E11" s="171"/>
      <c r="F11" s="172"/>
    </row>
    <row r="12" spans="3:6" x14ac:dyDescent="0.2">
      <c r="C12" s="171" t="s">
        <v>93</v>
      </c>
      <c r="E12" s="171"/>
      <c r="F12" s="172"/>
    </row>
    <row r="13" spans="3:6" x14ac:dyDescent="0.2">
      <c r="C13" s="171" t="s">
        <v>81</v>
      </c>
      <c r="E13" s="171"/>
      <c r="F13" s="172"/>
    </row>
    <row r="14" spans="3:6" x14ac:dyDescent="0.2">
      <c r="C14" s="171" t="s">
        <v>127</v>
      </c>
      <c r="E14" s="171"/>
      <c r="F14" s="172"/>
    </row>
    <row r="15" spans="3:6" x14ac:dyDescent="0.2">
      <c r="C15" s="171" t="s">
        <v>95</v>
      </c>
      <c r="E15" s="171"/>
      <c r="F15" s="172"/>
    </row>
    <row r="16" spans="3:6" x14ac:dyDescent="0.2">
      <c r="C16" s="171" t="s">
        <v>94</v>
      </c>
      <c r="E16" s="171"/>
      <c r="F16" s="172"/>
    </row>
    <row r="17" spans="3:6" x14ac:dyDescent="0.2">
      <c r="C17" s="171" t="s">
        <v>96</v>
      </c>
      <c r="E17" s="171"/>
      <c r="F17" s="172"/>
    </row>
    <row r="18" spans="3:6" x14ac:dyDescent="0.2">
      <c r="C18" s="171" t="s">
        <v>97</v>
      </c>
      <c r="E18" s="171"/>
      <c r="F18" s="172"/>
    </row>
    <row r="19" spans="3:6" x14ac:dyDescent="0.2">
      <c r="C19" s="171" t="s">
        <v>98</v>
      </c>
      <c r="E19" s="171"/>
      <c r="F19" s="172"/>
    </row>
    <row r="20" spans="3:6" x14ac:dyDescent="0.2">
      <c r="C20" s="171" t="s">
        <v>99</v>
      </c>
      <c r="E20" s="171"/>
      <c r="F20" s="172"/>
    </row>
    <row r="21" spans="3:6" x14ac:dyDescent="0.2">
      <c r="C21" s="171" t="s">
        <v>82</v>
      </c>
      <c r="E21" s="171"/>
      <c r="F21" s="172"/>
    </row>
    <row r="22" spans="3:6" x14ac:dyDescent="0.2">
      <c r="C22" s="171" t="s">
        <v>100</v>
      </c>
      <c r="E22" s="171"/>
      <c r="F22" s="172"/>
    </row>
    <row r="23" spans="3:6" x14ac:dyDescent="0.2">
      <c r="C23" s="171" t="s">
        <v>101</v>
      </c>
      <c r="E23" s="171"/>
      <c r="F23" s="172"/>
    </row>
    <row r="24" spans="3:6" x14ac:dyDescent="0.2">
      <c r="C24" s="171" t="s">
        <v>102</v>
      </c>
      <c r="E24" s="171"/>
      <c r="F24" s="172"/>
    </row>
    <row r="25" spans="3:6" x14ac:dyDescent="0.2">
      <c r="C25" s="171" t="s">
        <v>103</v>
      </c>
      <c r="E25" s="171"/>
      <c r="F25" s="172"/>
    </row>
    <row r="26" spans="3:6" x14ac:dyDescent="0.2">
      <c r="C26" s="171" t="s">
        <v>104</v>
      </c>
      <c r="E26" s="171"/>
      <c r="F26" s="172"/>
    </row>
    <row r="27" spans="3:6" x14ac:dyDescent="0.2">
      <c r="C27" s="171" t="s">
        <v>105</v>
      </c>
      <c r="E27" s="171"/>
      <c r="F27" s="172"/>
    </row>
    <row r="28" spans="3:6" x14ac:dyDescent="0.2">
      <c r="C28" s="171" t="s">
        <v>106</v>
      </c>
      <c r="E28" s="171"/>
      <c r="F28" s="172"/>
    </row>
    <row r="29" spans="3:6" x14ac:dyDescent="0.2">
      <c r="C29" s="171" t="s">
        <v>107</v>
      </c>
      <c r="E29" s="171"/>
      <c r="F29" s="172"/>
    </row>
    <row r="30" spans="3:6" x14ac:dyDescent="0.2">
      <c r="C30" s="171" t="s">
        <v>108</v>
      </c>
      <c r="E30" s="171"/>
      <c r="F30" s="172"/>
    </row>
    <row r="31" spans="3:6" x14ac:dyDescent="0.2">
      <c r="C31" s="171" t="s">
        <v>123</v>
      </c>
      <c r="E31" s="171"/>
      <c r="F31" s="172"/>
    </row>
    <row r="32" spans="3:6" x14ac:dyDescent="0.2">
      <c r="C32" s="171" t="s">
        <v>109</v>
      </c>
      <c r="E32" s="171"/>
      <c r="F32" s="172"/>
    </row>
    <row r="33" spans="3:6" x14ac:dyDescent="0.2">
      <c r="C33" s="171" t="s">
        <v>110</v>
      </c>
      <c r="E33" s="171"/>
      <c r="F33" s="172"/>
    </row>
    <row r="34" spans="3:6" x14ac:dyDescent="0.2">
      <c r="C34" s="171" t="s">
        <v>111</v>
      </c>
      <c r="E34" s="171"/>
      <c r="F34" s="172"/>
    </row>
    <row r="35" spans="3:6" x14ac:dyDescent="0.2">
      <c r="C35" s="171" t="s">
        <v>83</v>
      </c>
      <c r="E35" s="171"/>
      <c r="F35" s="172"/>
    </row>
    <row r="36" spans="3:6" x14ac:dyDescent="0.2">
      <c r="C36" s="171" t="s">
        <v>113</v>
      </c>
      <c r="E36" s="171"/>
      <c r="F36" s="172"/>
    </row>
    <row r="37" spans="3:6" x14ac:dyDescent="0.2">
      <c r="C37" s="171" t="s">
        <v>112</v>
      </c>
      <c r="E37" s="171"/>
      <c r="F37" s="172"/>
    </row>
    <row r="38" spans="3:6" x14ac:dyDescent="0.2">
      <c r="C38" s="171" t="s">
        <v>114</v>
      </c>
      <c r="E38" s="171"/>
      <c r="F38" s="172"/>
    </row>
    <row r="39" spans="3:6" x14ac:dyDescent="0.2">
      <c r="C39" s="171" t="s">
        <v>115</v>
      </c>
      <c r="E39" s="171"/>
      <c r="F39" s="172"/>
    </row>
    <row r="40" spans="3:6" x14ac:dyDescent="0.2">
      <c r="C40" s="171" t="s">
        <v>116</v>
      </c>
      <c r="E40" s="171"/>
      <c r="F40" s="172"/>
    </row>
    <row r="41" spans="3:6" x14ac:dyDescent="0.2">
      <c r="C41" s="171" t="s">
        <v>117</v>
      </c>
      <c r="E41" s="171"/>
      <c r="F41" s="172"/>
    </row>
    <row r="42" spans="3:6" x14ac:dyDescent="0.2">
      <c r="C42" s="171" t="s">
        <v>118</v>
      </c>
      <c r="E42" s="171"/>
      <c r="F42" s="172"/>
    </row>
    <row r="43" spans="3:6" x14ac:dyDescent="0.2">
      <c r="C43" s="171" t="s">
        <v>119</v>
      </c>
      <c r="E43" s="171"/>
      <c r="F43" s="172"/>
    </row>
    <row r="44" spans="3:6" x14ac:dyDescent="0.2">
      <c r="C44" s="171" t="s">
        <v>120</v>
      </c>
      <c r="E44" s="171"/>
      <c r="F44" s="172"/>
    </row>
    <row r="45" spans="3:6" x14ac:dyDescent="0.2">
      <c r="C45" s="171" t="s">
        <v>124</v>
      </c>
      <c r="E45" s="171"/>
      <c r="F45" s="172"/>
    </row>
    <row r="46" spans="3:6" x14ac:dyDescent="0.2">
      <c r="C46" s="171" t="s">
        <v>121</v>
      </c>
      <c r="E46" s="171"/>
      <c r="F46" s="172"/>
    </row>
    <row r="47" spans="3:6" x14ac:dyDescent="0.2">
      <c r="E47" s="171"/>
      <c r="F47" s="172"/>
    </row>
    <row r="48" spans="3:6" x14ac:dyDescent="0.2">
      <c r="C48" s="166" t="s">
        <v>71</v>
      </c>
      <c r="E48" s="172"/>
      <c r="F48" s="172"/>
    </row>
    <row r="49" spans="3:6" x14ac:dyDescent="0.2">
      <c r="C49" s="165" t="s">
        <v>40</v>
      </c>
      <c r="E49" s="172"/>
      <c r="F49" s="172"/>
    </row>
    <row r="50" spans="3:6" x14ac:dyDescent="0.2">
      <c r="C50" s="165" t="s">
        <v>39</v>
      </c>
    </row>
    <row r="51" spans="3:6" x14ac:dyDescent="0.2">
      <c r="C51" s="165" t="s">
        <v>59</v>
      </c>
    </row>
    <row r="52" spans="3:6" x14ac:dyDescent="0.2">
      <c r="C52" s="165" t="s">
        <v>38</v>
      </c>
    </row>
    <row r="53" spans="3:6" x14ac:dyDescent="0.2">
      <c r="C53" s="165" t="s">
        <v>41</v>
      </c>
    </row>
    <row r="54" spans="3:6" x14ac:dyDescent="0.2">
      <c r="C54" s="165" t="s">
        <v>42</v>
      </c>
    </row>
    <row r="56" spans="3:6" x14ac:dyDescent="0.2">
      <c r="C56" s="166" t="s">
        <v>72</v>
      </c>
    </row>
    <row r="57" spans="3:6" x14ac:dyDescent="0.2">
      <c r="C57" s="165" t="s">
        <v>64</v>
      </c>
    </row>
    <row r="58" spans="3:6" x14ac:dyDescent="0.2">
      <c r="C58" s="165" t="s">
        <v>63</v>
      </c>
    </row>
    <row r="59" spans="3:6" x14ac:dyDescent="0.2">
      <c r="C59" s="165" t="s">
        <v>42</v>
      </c>
    </row>
  </sheetData>
  <printOptions horizontalCentered="1"/>
  <pageMargins left="0.7" right="0.7" top="0" bottom="0"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17ED3A92241B4E87836E9C05FD8B36" ma:contentTypeVersion="0" ma:contentTypeDescription="Create a new document." ma:contentTypeScope="" ma:versionID="4681e9d524236c0baee3cc9063a8743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63D74A-E94E-4CF4-898C-70D6437A5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2358937-F4D3-4AC2-95A3-0DBB2F779315}">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59BF7539-5752-4DF7-8E4F-40238306F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HLRW Form</vt:lpstr>
      <vt:lpstr>Instructions</vt:lpstr>
      <vt:lpstr>Sheet1</vt:lpstr>
      <vt:lpstr>'HLRW Form'!Print_Area</vt:lpstr>
      <vt:lpstr>Instructions!Print_Area</vt:lpstr>
      <vt:lpstr>Sheet1!Print_Area</vt:lpstr>
      <vt:lpstr>Rate_Adjustment_Reason</vt:lpstr>
      <vt:lpstr>Rationales</vt:lpstr>
      <vt:lpstr>Trades</vt:lpstr>
      <vt:lpstr>WCI</vt:lpstr>
      <vt:lpstr>Worker_Classification</vt:lpstr>
      <vt:lpstr>Worker_Classification2</vt:lpstr>
    </vt:vector>
  </TitlesOfParts>
  <Company>California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Hourly Labor Rate Worksheet</dc:title>
  <dc:creator>Barbara Nicholson</dc:creator>
  <cp:lastModifiedBy>Schuh, Colleen</cp:lastModifiedBy>
  <cp:lastPrinted>2017-12-07T14:02:47Z</cp:lastPrinted>
  <dcterms:created xsi:type="dcterms:W3CDTF">2001-10-03T15:49:06Z</dcterms:created>
  <dcterms:modified xsi:type="dcterms:W3CDTF">2017-12-07T14:09:51Z</dcterms:modified>
</cp:coreProperties>
</file>